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8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ja-JP\target\"/>
    </mc:Choice>
  </mc:AlternateContent>
  <bookViews>
    <workbookView xWindow="0" yWindow="0" windowWidth="21600" windowHeight="9510"/>
  </bookViews>
  <sheets>
    <sheet name="買い物リスト" sheetId="1" r:id="rId1"/>
  </sheets>
  <definedNames>
    <definedName name="Category1">買い物リスト!$D$2</definedName>
    <definedName name="Category1Total">買い物リスト!$D$3</definedName>
    <definedName name="Category2">買い物リスト!$E$2</definedName>
    <definedName name="Category2Total">買い物リスト!$E$3</definedName>
    <definedName name="Category3">買い物リスト!$F$2</definedName>
    <definedName name="Category3Total">買い物リスト!$F$3</definedName>
    <definedName name="Category4">買い物リスト!$G$2</definedName>
    <definedName name="Category4Total">買い物リスト!$G$3</definedName>
    <definedName name="Category5">買い物リスト!$H$2</definedName>
    <definedName name="Category5Total">買い物リスト!$H$3</definedName>
    <definedName name="CategoryLookup">買い物リスト!$D$2:$H$2</definedName>
    <definedName name="ColumnTitle1">買い物リスト[[#Headers],[完了?]]</definedName>
    <definedName name="ColumnTitleRegion1..J3.1">買い物リスト!$D$2</definedName>
    <definedName name="_xlnm.Print_Titles" localSheetId="0">買い物リスト!$5:$5</definedName>
    <definedName name="総計">SUM(買い物リスト[合計])</definedName>
  </definedNames>
  <calcPr calcId="171027"/>
</workbook>
</file>

<file path=xl/calcChain.xml><?xml version="1.0" encoding="utf-8"?>
<calcChain xmlns="http://schemas.openxmlformats.org/spreadsheetml/2006/main">
  <c r="I4" i="1" l="1"/>
  <c r="I7" i="1" l="1"/>
  <c r="I8" i="1"/>
  <c r="I9" i="1"/>
  <c r="I10" i="1"/>
  <c r="I11" i="1"/>
  <c r="I12" i="1"/>
  <c r="I13" i="1"/>
  <c r="I14" i="1"/>
  <c r="I15" i="1"/>
  <c r="I16" i="1"/>
  <c r="I17" i="1"/>
  <c r="I18" i="1"/>
  <c r="F3" i="1" s="1"/>
  <c r="I19" i="1"/>
  <c r="I20" i="1"/>
  <c r="I21" i="1"/>
  <c r="I22" i="1"/>
  <c r="I23" i="1"/>
  <c r="I6" i="1"/>
  <c r="D3" i="1" s="1"/>
  <c r="H3" i="1"/>
  <c r="E3" i="1"/>
  <c r="I3" i="1" l="1"/>
  <c r="G3" i="1"/>
</calcChain>
</file>

<file path=xl/sharedStrings.xml><?xml version="1.0" encoding="utf-8"?>
<sst xmlns="http://schemas.openxmlformats.org/spreadsheetml/2006/main" count="103" uniqueCount="57">
  <si>
    <t>買い物
リスト</t>
  </si>
  <si>
    <t>カスタマイズしましょう!上のエントリを変更して、よく使用するカテゴリを追跡できるようにします。</t>
  </si>
  <si>
    <t>完了?</t>
  </si>
  <si>
    <t>○</t>
  </si>
  <si>
    <t>品目</t>
  </si>
  <si>
    <t>モモ</t>
  </si>
  <si>
    <t>リンゴ</t>
  </si>
  <si>
    <t>バナナ</t>
  </si>
  <si>
    <t>レタス</t>
  </si>
  <si>
    <t>トマト</t>
  </si>
  <si>
    <t>カボチャ</t>
  </si>
  <si>
    <t>セロリ</t>
  </si>
  <si>
    <t>きゅうり</t>
  </si>
  <si>
    <t>マッシュルーム</t>
  </si>
  <si>
    <t xml:space="preserve">牛乳 </t>
  </si>
  <si>
    <t>チーズ</t>
  </si>
  <si>
    <t>卵</t>
  </si>
  <si>
    <t>カッテージ チーズ</t>
  </si>
  <si>
    <t>サワー クリーム</t>
  </si>
  <si>
    <t>ヨーグルト</t>
  </si>
  <si>
    <t>牛肉</t>
  </si>
  <si>
    <t>サーモン (天然)</t>
  </si>
  <si>
    <t>アラスカ キング クラブの足</t>
  </si>
  <si>
    <t>果樹園</t>
  </si>
  <si>
    <t>店舗</t>
  </si>
  <si>
    <t>Coho Vineyard</t>
  </si>
  <si>
    <t>Wide World Importers</t>
  </si>
  <si>
    <t>市場</t>
  </si>
  <si>
    <t>地元の農家</t>
  </si>
  <si>
    <t>農家の直売所</t>
  </si>
  <si>
    <t>魚市場</t>
  </si>
  <si>
    <t>買い物</t>
  </si>
  <si>
    <t>その他</t>
  </si>
  <si>
    <t>地元の市場</t>
  </si>
  <si>
    <t>宅配</t>
  </si>
  <si>
    <t>単位</t>
  </si>
  <si>
    <t>グラム</t>
  </si>
  <si>
    <t>房</t>
  </si>
  <si>
    <t>玉</t>
  </si>
  <si>
    <t>個</t>
  </si>
  <si>
    <t>リットル</t>
  </si>
  <si>
    <t>ケース</t>
  </si>
  <si>
    <t>500 g</t>
  </si>
  <si>
    <t>250 g</t>
  </si>
  <si>
    <t>メモ</t>
  </si>
  <si>
    <t>クーポンあり</t>
  </si>
  <si>
    <t>チーズ詰め合わせ</t>
  </si>
  <si>
    <t>蜂蜜入りギリシャ ヨーグルト</t>
  </si>
  <si>
    <t>ベーコン巻きのヒレ肉</t>
  </si>
  <si>
    <t>カテゴリ</t>
    <phoneticPr fontId="5"/>
  </si>
  <si>
    <t>数量</t>
    <phoneticPr fontId="5"/>
  </si>
  <si>
    <t>単価</t>
    <phoneticPr fontId="5"/>
  </si>
  <si>
    <t>○</t>
    <phoneticPr fontId="5"/>
  </si>
  <si>
    <t>合計</t>
    <phoneticPr fontId="5"/>
  </si>
  <si>
    <t>Coho Vineyard</t>
    <phoneticPr fontId="5"/>
  </si>
  <si>
    <t>Wide World Importers</t>
    <phoneticPr fontId="5"/>
  </si>
  <si>
    <t>総計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</si>
</sst>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¥&quot;#,##0.00;&quot;¥&quot;\-#,##0.00"/>
    <numFmt numFmtId="176" formatCode="_(* #,##0_);_(* \(#,##0\);_(* &quot;-&quot;_);_(@_)"/>
    <numFmt numFmtId="177" formatCode="_(* #,##0.00_);_(* \(#,##0.00\);_(* &quot;-&quot;??_);_(@_)"/>
    <numFmt numFmtId="178" formatCode="&quot;$&quot;#,##0.00;[Red]&quot;$&quot;#,##0.00"/>
  </numFmts>
  <fonts count="10" x14ac:knownFonts="1">
    <font>
      <sz val="11"/>
      <color theme="3"/>
      <name val="Meiryo UI"/>
      <family val="3"/>
      <charset val="128"/>
    </font>
    <font>
      <sz val="16"/>
      <color theme="0"/>
      <name val="メイリオ"/>
      <family val="2"/>
      <scheme val="minor"/>
    </font>
    <font>
      <sz val="11"/>
      <color theme="3"/>
      <name val="メイリオ"/>
      <family val="2"/>
      <scheme val="minor"/>
    </font>
    <font>
      <sz val="11"/>
      <color theme="3"/>
      <name val="メイリオ"/>
      <family val="2"/>
      <scheme val="major"/>
    </font>
    <font>
      <b/>
      <sz val="11"/>
      <color rgb="FF3F3F3F"/>
      <name val="メイリオ"/>
      <family val="2"/>
      <scheme val="minor"/>
    </font>
    <font>
      <sz val="6"/>
      <name val="メイリオ"/>
      <family val="3"/>
      <charset val="128"/>
      <scheme val="minor"/>
    </font>
    <font>
      <sz val="11"/>
      <color theme="0"/>
      <name val="Meiryo UI"/>
      <family val="3"/>
      <charset val="128"/>
    </font>
    <font>
      <sz val="11"/>
      <color theme="3"/>
      <name val="Meiryo UI"/>
      <family val="3"/>
      <charset val="128"/>
    </font>
    <font>
      <sz val="28"/>
      <color theme="0"/>
      <name val="Meiryo UI"/>
      <family val="3"/>
      <charset val="128"/>
    </font>
    <font>
      <sz val="16"/>
      <color theme="0"/>
      <name val="Meiryo UI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</patternFill>
    </fill>
    <fill>
      <patternFill patternType="solid">
        <fgColor rgb="FFF2F2F2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0">
    <xf numFmtId="0" fontId="0" fillId="0" borderId="0" applyNumberFormat="0" applyBorder="0" applyProtection="0">
      <alignment horizontal="left" vertical="center" wrapText="1"/>
    </xf>
    <xf numFmtId="0" fontId="6" fillId="6" borderId="1" applyNumberFormat="0" applyProtection="0">
      <alignment horizontal="center" wrapText="1"/>
    </xf>
    <xf numFmtId="0" fontId="8" fillId="2" borderId="0" applyNumberFormat="0" applyBorder="0" applyProtection="0">
      <alignment horizontal="left" vertical="center" wrapText="1"/>
    </xf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7" fontId="9" fillId="0" borderId="2" applyFill="0" applyProtection="0">
      <alignment horizontal="center" vertical="top"/>
    </xf>
    <xf numFmtId="7" fontId="7" fillId="0" borderId="0" applyFont="0" applyFill="0" applyBorder="0" applyProtection="0">
      <alignment horizontal="right" vertical="center" indent="3"/>
    </xf>
    <xf numFmtId="9" fontId="2" fillId="0" borderId="0" applyFont="0" applyFill="0" applyBorder="0" applyAlignment="0" applyProtection="0"/>
    <xf numFmtId="0" fontId="6" fillId="3" borderId="1" applyNumberFormat="0" applyProtection="0">
      <alignment horizontal="center" wrapText="1"/>
    </xf>
    <xf numFmtId="0" fontId="6" fillId="4" borderId="1" applyNumberFormat="0" applyProtection="0">
      <alignment horizontal="center" wrapText="1"/>
    </xf>
    <xf numFmtId="0" fontId="6" fillId="5" borderId="1" applyNumberFormat="0" applyProtection="0">
      <alignment horizontal="center" wrapText="1"/>
    </xf>
    <xf numFmtId="0" fontId="6" fillId="2" borderId="0" applyNumberFormat="0" applyProtection="0">
      <alignment horizontal="right" vertical="center" indent="16"/>
    </xf>
    <xf numFmtId="0" fontId="6" fillId="10" borderId="1" applyNumberFormat="0" applyProtection="0">
      <alignment horizontal="center" wrapText="1"/>
    </xf>
    <xf numFmtId="0" fontId="6" fillId="7" borderId="1">
      <alignment horizontal="center" wrapText="1"/>
    </xf>
    <xf numFmtId="0" fontId="7" fillId="0" borderId="0" applyNumberFormat="0" applyFont="0" applyFill="0" applyBorder="0">
      <alignment horizontal="center" vertical="center"/>
    </xf>
    <xf numFmtId="0" fontId="3" fillId="0" borderId="0" applyNumberFormat="0" applyFill="0" applyBorder="0" applyAlignment="0" applyProtection="0">
      <alignment vertical="center" wrapText="1"/>
    </xf>
    <xf numFmtId="0" fontId="2" fillId="0" borderId="0" applyNumberFormat="0" applyFill="0" applyBorder="0" applyAlignment="0" applyProtection="0">
      <alignment vertical="center" wrapText="1"/>
    </xf>
    <xf numFmtId="0" fontId="6" fillId="8" borderId="0" applyNumberFormat="0" applyProtection="0">
      <alignment horizontal="center" vertical="center"/>
    </xf>
    <xf numFmtId="0" fontId="4" fillId="9" borderId="4" applyNumberFormat="0" applyAlignment="0" applyProtection="0"/>
    <xf numFmtId="178" fontId="1" fillId="10" borderId="2" applyProtection="0">
      <alignment horizontal="center" vertical="top"/>
    </xf>
  </cellStyleXfs>
  <cellXfs count="29">
    <xf numFmtId="0" fontId="0" fillId="0" borderId="0" xfId="0">
      <alignment horizontal="left" vertical="center" wrapText="1"/>
    </xf>
    <xf numFmtId="0" fontId="0" fillId="0" borderId="0" xfId="14" applyFont="1" applyBorder="1">
      <alignment horizontal="center" vertical="center"/>
    </xf>
    <xf numFmtId="0" fontId="7" fillId="0" borderId="0" xfId="0" applyFont="1" applyFill="1" applyProtection="1">
      <alignment horizontal="left" vertical="center" wrapText="1"/>
    </xf>
    <xf numFmtId="0" fontId="6" fillId="6" borderId="1" xfId="1" applyFont="1" applyProtection="1">
      <alignment horizontal="center" wrapText="1"/>
    </xf>
    <xf numFmtId="0" fontId="6" fillId="3" borderId="1" xfId="8" applyFont="1" applyProtection="1">
      <alignment horizontal="center" wrapText="1"/>
    </xf>
    <xf numFmtId="0" fontId="6" fillId="4" borderId="1" xfId="9" applyFont="1" applyProtection="1">
      <alignment horizontal="center" wrapText="1"/>
    </xf>
    <xf numFmtId="0" fontId="6" fillId="5" borderId="1" xfId="10" applyFont="1" applyProtection="1">
      <alignment horizontal="center" wrapText="1"/>
    </xf>
    <xf numFmtId="0" fontId="6" fillId="7" borderId="1" xfId="13" applyFont="1">
      <alignment horizontal="center" wrapText="1"/>
    </xf>
    <xf numFmtId="0" fontId="6" fillId="10" borderId="1" xfId="12" applyFont="1" applyProtection="1">
      <alignment horizontal="center" wrapText="1"/>
    </xf>
    <xf numFmtId="0" fontId="6" fillId="8" borderId="0" xfId="17" applyFont="1" applyProtection="1">
      <alignment horizontal="center" vertical="center"/>
    </xf>
    <xf numFmtId="7" fontId="9" fillId="6" borderId="2" xfId="5" applyNumberFormat="1" applyFont="1" applyFill="1" applyProtection="1">
      <alignment horizontal="center" vertical="top"/>
    </xf>
    <xf numFmtId="7" fontId="9" fillId="3" borderId="2" xfId="5" applyNumberFormat="1" applyFont="1" applyFill="1" applyProtection="1">
      <alignment horizontal="center" vertical="top"/>
    </xf>
    <xf numFmtId="7" fontId="9" fillId="4" borderId="2" xfId="5" applyNumberFormat="1" applyFont="1" applyFill="1" applyProtection="1">
      <alignment horizontal="center" vertical="top"/>
    </xf>
    <xf numFmtId="7" fontId="9" fillId="5" borderId="2" xfId="5" applyNumberFormat="1" applyFont="1" applyFill="1" applyProtection="1">
      <alignment horizontal="center" vertical="top"/>
    </xf>
    <xf numFmtId="7" fontId="9" fillId="7" borderId="2" xfId="5" applyNumberFormat="1" applyFont="1" applyFill="1" applyProtection="1">
      <alignment horizontal="center" vertical="top"/>
    </xf>
    <xf numFmtId="7" fontId="9" fillId="10" borderId="2" xfId="5" applyNumberFormat="1" applyFont="1" applyFill="1" applyProtection="1">
      <alignment horizontal="center" vertical="top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7" fontId="7" fillId="0" borderId="0" xfId="0" applyNumberFormat="1" applyFont="1" applyFill="1" applyBorder="1" applyAlignment="1" applyProtection="1">
      <alignment vertical="center"/>
    </xf>
    <xf numFmtId="7" fontId="7" fillId="0" borderId="0" xfId="0" applyNumberFormat="1" applyFont="1" applyProtection="1">
      <alignment horizontal="left" vertical="center" wrapText="1"/>
    </xf>
    <xf numFmtId="7" fontId="0" fillId="0" borderId="0" xfId="6" applyFont="1" applyBorder="1" applyAlignment="1" applyProtection="1">
      <alignment horizontal="right" vertical="center" indent="3"/>
    </xf>
    <xf numFmtId="0" fontId="8" fillId="2" borderId="0" xfId="2" applyFont="1" applyProtection="1">
      <alignment horizontal="left" vertical="center" wrapText="1"/>
    </xf>
    <xf numFmtId="0" fontId="8" fillId="2" borderId="3" xfId="2" applyFont="1" applyBorder="1" applyProtection="1">
      <alignment horizontal="left" vertical="center" wrapText="1"/>
    </xf>
    <xf numFmtId="0" fontId="6" fillId="8" borderId="0" xfId="17" applyFont="1" applyAlignment="1" applyProtection="1">
      <alignment vertical="center"/>
    </xf>
    <xf numFmtId="0" fontId="6" fillId="2" borderId="0" xfId="11" applyFont="1" applyAlignment="1" applyProtection="1">
      <alignment horizontal="right" vertical="center" indent="30"/>
    </xf>
  </cellXfs>
  <cellStyles count="20">
    <cellStyle name="アクセント 1" xfId="17" builtinId="29" customBuiltin="1"/>
    <cellStyle name="カテゴリ" xfId="13"/>
    <cellStyle name="タイトル" xfId="2" builtinId="15" customBuiltin="1"/>
    <cellStyle name="パーセント" xfId="7" builtinId="5" customBuiltin="1"/>
    <cellStyle name="ハイパーリンク" xfId="15" builtinId="8" customBuiltin="1"/>
    <cellStyle name="メモ" xfId="11" builtinId="10" customBuiltin="1"/>
    <cellStyle name="計算" xfId="19" builtinId="22" customBuiltin="1"/>
    <cellStyle name="桁区切り" xfId="4" builtinId="6" customBuiltin="1"/>
    <cellStyle name="桁区切り [0.00]" xfId="3" builtinId="3" customBuiltin="1"/>
    <cellStyle name="見出し 1" xfId="1" builtinId="16" customBuiltin="1"/>
    <cellStyle name="見出し 2" xfId="8" builtinId="17" customBuiltin="1"/>
    <cellStyle name="見出し 3" xfId="9" builtinId="18" customBuiltin="1"/>
    <cellStyle name="見出し 4" xfId="10" builtinId="19" customBuiltin="1"/>
    <cellStyle name="集計" xfId="12" builtinId="25" customBuiltin="1"/>
    <cellStyle name="出力" xfId="18" builtinId="21" customBuiltin="1"/>
    <cellStyle name="中央揃え" xfId="14"/>
    <cellStyle name="通貨" xfId="6" builtinId="7" customBuiltin="1"/>
    <cellStyle name="通貨 [0.00]" xfId="5" builtinId="4" customBuiltin="1"/>
    <cellStyle name="標準" xfId="0" builtinId="0" customBuiltin="1"/>
    <cellStyle name="表示済みのハイパーリンク" xfId="16" builtinId="9" customBuiltin="1"/>
  </cellStyles>
  <dxfs count="16"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1" indent="0" justifyLastLine="0" shrinkToFit="0" readingOrder="0"/>
      <protection locked="1" hidden="0"/>
    </dxf>
    <dxf>
      <alignment horizontal="right" vertical="center" textRotation="0" wrapText="0" indent="3" justifyLastLine="0" shrinkToFit="0" readingOrder="0"/>
      <protection locked="1" hidden="0"/>
    </dxf>
    <dxf>
      <alignment horizontal="right" vertical="center" textRotation="0" wrapText="0" indent="3" justifyLastLine="0" shrinkToFit="0" readingOrder="0"/>
      <protection locked="1" hidden="0"/>
    </dxf>
    <dxf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protection locked="1" hidden="0"/>
    </dxf>
    <dxf>
      <border>
        <right/>
        <bottom style="thin">
          <color theme="0"/>
        </bottom>
        <vertical/>
        <horizontal/>
      </border>
    </dxf>
    <dxf>
      <font>
        <color rgb="FFFF0000"/>
      </font>
      <fill>
        <patternFill>
          <bgColor theme="2"/>
        </patternFill>
      </fill>
    </dxf>
    <dxf>
      <font>
        <b/>
        <i val="0"/>
        <strike/>
        <color theme="4" tint="0.39994506668294322"/>
      </font>
    </dxf>
    <dxf>
      <font>
        <b/>
        <i val="0"/>
        <color theme="4" tint="-0.24994659260841701"/>
      </font>
      <fill>
        <patternFill>
          <bgColor theme="2"/>
        </patternFill>
      </fill>
      <border>
        <top style="medium">
          <color theme="4"/>
        </top>
        <bottom style="medium">
          <color theme="4"/>
        </bottom>
      </border>
    </dxf>
    <dxf>
      <font>
        <b val="0"/>
        <i val="0"/>
        <color theme="4" tint="-0.24994659260841701"/>
      </font>
      <fill>
        <patternFill>
          <bgColor theme="2"/>
        </patternFill>
      </fill>
    </dxf>
  </dxfs>
  <tableStyles count="1" defaultTableStyle="買い物リスト" defaultPivotStyle="PivotStyleLight8">
    <tableStyle name="買い物リスト" pivot="0" count="2">
      <tableStyleElement type="wholeTable" dxfId="15"/>
      <tableStyleElement type="header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180973</xdr:colOff>
      <xdr:row>0</xdr:row>
      <xdr:rowOff>0</xdr:rowOff>
    </xdr:from>
    <xdr:to>
      <xdr:col>10</xdr:col>
      <xdr:colOff>19049</xdr:colOff>
      <xdr:row>0</xdr:row>
      <xdr:rowOff>762000</xdr:rowOff>
    </xdr:to>
    <xdr:pic>
      <xdr:nvPicPr>
        <xdr:cNvPr id="6" name="画像 5" descr="生鮮品: レタス、トマト、きゅうり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3" y="0"/>
          <a:ext cx="11620501" cy="762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買い物リスト" displayName="買い物リスト" ref="B5:J23" headerRowDxfId="10" dataDxfId="9" totalsRowDxfId="8">
  <autoFilter ref="B5:J23"/>
  <tableColumns count="9">
    <tableColumn id="1" name="完了?" totalsRowLabel="Total" dataCellStyle="中央揃え"/>
    <tableColumn id="2" name="品目" dataDxfId="7"/>
    <tableColumn id="9" name="店舗" dataDxfId="6"/>
    <tableColumn id="3" name="カテゴリ" dataDxfId="5"/>
    <tableColumn id="4" name="数量" dataCellStyle="中央揃え"/>
    <tableColumn id="8" name="単位" dataDxfId="4" totalsRowDxfId="3"/>
    <tableColumn id="5" name="単価" dataDxfId="2" dataCellStyle="通貨"/>
    <tableColumn id="6" name="合計" dataDxfId="1" dataCellStyle="通貨">
      <calculatedColumnFormula>IFERROR(買い物リスト[数量]*買い物リスト[単価],"")</calculatedColumnFormula>
    </tableColumn>
    <tableColumn id="7" name="メモ" totalsRowFunction="count" dataDxfId="0"/>
  </tableColumns>
  <tableStyleInfo name="買い物リスト" showFirstColumn="0" showLastColumn="0" showRowStripes="1" showColumnStripes="0"/>
  <extLst>
    <ext xmlns:x14="http://schemas.microsoft.com/office/spreadsheetml/2009/9/main" uri="{504A1905-F514-4f6f-8877-14C23A59335A}">
      <x14:table altTextSummary="この表では、品目、店舗名、カテゴリ、数量、単位、単価、メモを入力します。買い物が済んだら、その品目の [完了] 列で [○] を選びます"/>
    </ext>
  </extLst>
</table>
</file>

<file path=xl/theme/theme1.xml><?xml version="1.0" encoding="utf-8"?>
<a:theme xmlns:a="http://schemas.openxmlformats.org/drawingml/2006/main" name="Office Theme">
  <a:themeElements>
    <a:clrScheme name="Grocery List">
      <a:dk1>
        <a:sysClr val="windowText" lastClr="000000"/>
      </a:dk1>
      <a:lt1>
        <a:sysClr val="window" lastClr="FFFFFF"/>
      </a:lt1>
      <a:dk2>
        <a:srgbClr val="505050"/>
      </a:dk2>
      <a:lt2>
        <a:srgbClr val="F5F5F5"/>
      </a:lt2>
      <a:accent1>
        <a:srgbClr val="93855A"/>
      </a:accent1>
      <a:accent2>
        <a:srgbClr val="7FAC39"/>
      </a:accent2>
      <a:accent3>
        <a:srgbClr val="7954F2"/>
      </a:accent3>
      <a:accent4>
        <a:srgbClr val="0041D2"/>
      </a:accent4>
      <a:accent5>
        <a:srgbClr val="BF1A8D"/>
      </a:accent5>
      <a:accent6>
        <a:srgbClr val="287F71"/>
      </a:accent6>
      <a:hlink>
        <a:srgbClr val="0041D2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B1:J23"/>
  <sheetViews>
    <sheetView showGridLines="0" tabSelected="1" zoomScaleNormal="100" workbookViewId="0"/>
  </sheetViews>
  <sheetFormatPr defaultColWidth="9.109375" defaultRowHeight="30" customHeight="1" x14ac:dyDescent="0.25"/>
  <cols>
    <col min="1" max="1" width="2" style="19" customWidth="1"/>
    <col min="2" max="2" width="8.6640625" style="19" customWidth="1"/>
    <col min="3" max="3" width="22.6640625" style="19" customWidth="1"/>
    <col min="4" max="4" width="25.6640625" style="19" customWidth="1"/>
    <col min="5" max="7" width="21.44140625" style="19" customWidth="1"/>
    <col min="8" max="8" width="21.44140625" style="23" customWidth="1"/>
    <col min="9" max="9" width="21.44140625" style="19" customWidth="1"/>
    <col min="10" max="10" width="25.6640625" style="19" customWidth="1"/>
    <col min="11" max="11" width="2.6640625" style="19" customWidth="1"/>
    <col min="12" max="16384" width="9.109375" style="19"/>
  </cols>
  <sheetData>
    <row r="1" spans="2:10" s="2" customFormat="1" ht="81" customHeight="1" thickBot="1" x14ac:dyDescent="0.3">
      <c r="B1" s="27"/>
      <c r="C1" s="27"/>
      <c r="D1" s="27"/>
      <c r="E1" s="27"/>
      <c r="F1" s="27"/>
      <c r="G1" s="27"/>
      <c r="H1" s="27"/>
      <c r="I1" s="27"/>
      <c r="J1" s="27"/>
    </row>
    <row r="2" spans="2:10" s="2" customFormat="1" ht="39.950000000000003" customHeight="1" thickTop="1" x14ac:dyDescent="0.25">
      <c r="B2" s="25" t="s">
        <v>0</v>
      </c>
      <c r="C2" s="26"/>
      <c r="D2" s="3" t="s">
        <v>23</v>
      </c>
      <c r="E2" s="4" t="s">
        <v>31</v>
      </c>
      <c r="F2" s="5" t="s">
        <v>34</v>
      </c>
      <c r="G2" s="6" t="s">
        <v>33</v>
      </c>
      <c r="H2" s="7" t="s">
        <v>32</v>
      </c>
      <c r="I2" s="8" t="s">
        <v>56</v>
      </c>
      <c r="J2" s="9"/>
    </row>
    <row r="3" spans="2:10" s="2" customFormat="1" ht="39.950000000000003" customHeight="1" thickBot="1" x14ac:dyDescent="0.3">
      <c r="B3" s="25"/>
      <c r="C3" s="26"/>
      <c r="D3" s="10">
        <f>IFERROR(SUMIF(買い物リスト[カテゴリ],Category1,買い物リスト[合計]), "")</f>
        <v>704.95</v>
      </c>
      <c r="E3" s="11">
        <f>IFERROR(SUMIF(買い物リスト[カテゴリ],Category2,買い物リスト[合計]), "")</f>
        <v>501.11500000000001</v>
      </c>
      <c r="F3" s="12">
        <f>IFERROR(SUMIF(買い物リスト[カテゴリ],Category3,買い物リスト[合計]), "")</f>
        <v>2605.8500000000004</v>
      </c>
      <c r="G3" s="13">
        <f>IFERROR(SUMIF(買い物リスト[カテゴリ],Category4,買い物リスト[合計]), "")</f>
        <v>19026.599999999999</v>
      </c>
      <c r="H3" s="14">
        <f>IFERROR(SUMIF(買い物リスト[カテゴリ],Category5,買い物リスト[合計]), "")</f>
        <v>300.99</v>
      </c>
      <c r="I3" s="15">
        <f>SUM(買い物リスト[合計])</f>
        <v>23139.505000000001</v>
      </c>
      <c r="J3" s="9"/>
    </row>
    <row r="4" spans="2:10" s="2" customFormat="1" ht="21" customHeight="1" thickTop="1" x14ac:dyDescent="0.25">
      <c r="B4" s="28" t="s">
        <v>1</v>
      </c>
      <c r="C4" s="28"/>
      <c r="D4" s="28"/>
      <c r="E4" s="28"/>
      <c r="F4" s="28"/>
      <c r="G4" s="28"/>
      <c r="H4" s="28"/>
      <c r="I4" s="9" t="str">
        <f>IF(SUM(D3:H3)&lt;&gt;SUM(買い物リスト[合計]),"不一致","")</f>
        <v/>
      </c>
      <c r="J4" s="9"/>
    </row>
    <row r="5" spans="2:10" s="2" customFormat="1" ht="30" customHeight="1" x14ac:dyDescent="0.25">
      <c r="B5" s="16" t="s">
        <v>2</v>
      </c>
      <c r="C5" s="17" t="s">
        <v>4</v>
      </c>
      <c r="D5" s="18" t="s">
        <v>24</v>
      </c>
      <c r="E5" s="18" t="s">
        <v>49</v>
      </c>
      <c r="F5" s="16" t="s">
        <v>50</v>
      </c>
      <c r="G5" s="18" t="s">
        <v>35</v>
      </c>
      <c r="H5" s="18" t="s">
        <v>51</v>
      </c>
      <c r="I5" s="22" t="s">
        <v>53</v>
      </c>
      <c r="J5" s="17" t="s">
        <v>44</v>
      </c>
    </row>
    <row r="6" spans="2:10" s="2" customFormat="1" ht="30" customHeight="1" x14ac:dyDescent="0.25">
      <c r="B6" s="1" t="s">
        <v>52</v>
      </c>
      <c r="C6" s="20" t="s">
        <v>5</v>
      </c>
      <c r="D6" s="21" t="s">
        <v>54</v>
      </c>
      <c r="E6" s="20" t="s">
        <v>23</v>
      </c>
      <c r="F6" s="1">
        <v>2</v>
      </c>
      <c r="G6" s="18" t="s">
        <v>36</v>
      </c>
      <c r="H6" s="24">
        <v>200.99</v>
      </c>
      <c r="I6" s="24">
        <f>IFERROR(買い物リスト[数量]*買い物リスト[単価],"")</f>
        <v>401.98</v>
      </c>
      <c r="J6" s="20"/>
    </row>
    <row r="7" spans="2:10" s="2" customFormat="1" ht="30" customHeight="1" x14ac:dyDescent="0.25">
      <c r="B7" s="1" t="s">
        <v>3</v>
      </c>
      <c r="C7" s="20" t="s">
        <v>6</v>
      </c>
      <c r="D7" s="20" t="s">
        <v>25</v>
      </c>
      <c r="E7" s="20" t="s">
        <v>23</v>
      </c>
      <c r="F7" s="1">
        <v>3</v>
      </c>
      <c r="G7" s="18" t="s">
        <v>36</v>
      </c>
      <c r="H7" s="24">
        <v>100.99</v>
      </c>
      <c r="I7" s="24">
        <f>IFERROR(買い物リスト[数量]*買い物リスト[単価],"")</f>
        <v>302.96999999999997</v>
      </c>
      <c r="J7" s="20" t="s">
        <v>45</v>
      </c>
    </row>
    <row r="8" spans="2:10" s="2" customFormat="1" ht="30" customHeight="1" x14ac:dyDescent="0.25">
      <c r="B8" s="1"/>
      <c r="C8" s="20" t="s">
        <v>7</v>
      </c>
      <c r="D8" s="21" t="s">
        <v>55</v>
      </c>
      <c r="E8" s="20" t="s">
        <v>32</v>
      </c>
      <c r="F8" s="1">
        <v>1</v>
      </c>
      <c r="G8" s="18" t="s">
        <v>37</v>
      </c>
      <c r="H8" s="24">
        <v>300.99</v>
      </c>
      <c r="I8" s="24">
        <f>IFERROR(買い物リスト[数量]*買い物リスト[単価],"")</f>
        <v>300.99</v>
      </c>
      <c r="J8" s="20"/>
    </row>
    <row r="9" spans="2:10" s="2" customFormat="1" ht="30" customHeight="1" x14ac:dyDescent="0.25">
      <c r="B9" s="1" t="s">
        <v>3</v>
      </c>
      <c r="C9" s="20" t="s">
        <v>8</v>
      </c>
      <c r="D9" s="20" t="s">
        <v>27</v>
      </c>
      <c r="E9" s="20" t="s">
        <v>33</v>
      </c>
      <c r="F9" s="1">
        <v>2</v>
      </c>
      <c r="G9" s="18" t="s">
        <v>38</v>
      </c>
      <c r="H9" s="24">
        <v>200.29</v>
      </c>
      <c r="I9" s="24">
        <f>IFERROR(買い物リスト[数量]*買い物リスト[単価],"")</f>
        <v>400.58</v>
      </c>
      <c r="J9" s="20"/>
    </row>
    <row r="10" spans="2:10" s="2" customFormat="1" ht="30" customHeight="1" x14ac:dyDescent="0.25">
      <c r="B10" s="1"/>
      <c r="C10" s="20" t="s">
        <v>9</v>
      </c>
      <c r="D10" s="20" t="s">
        <v>27</v>
      </c>
      <c r="E10" s="20" t="s">
        <v>33</v>
      </c>
      <c r="F10" s="1">
        <v>4</v>
      </c>
      <c r="G10" s="18" t="s">
        <v>36</v>
      </c>
      <c r="H10" s="24">
        <v>300.49</v>
      </c>
      <c r="I10" s="24">
        <f>IFERROR(買い物リスト[数量]*買い物リスト[単価],"")</f>
        <v>1201.96</v>
      </c>
      <c r="J10" s="20"/>
    </row>
    <row r="11" spans="2:10" s="2" customFormat="1" ht="30" customHeight="1" x14ac:dyDescent="0.25">
      <c r="B11" s="1" t="s">
        <v>3</v>
      </c>
      <c r="C11" s="20" t="s">
        <v>10</v>
      </c>
      <c r="D11" s="20" t="s">
        <v>27</v>
      </c>
      <c r="E11" s="20" t="s">
        <v>33</v>
      </c>
      <c r="F11" s="1">
        <v>2</v>
      </c>
      <c r="G11" s="18" t="s">
        <v>39</v>
      </c>
      <c r="H11" s="24">
        <v>100.5</v>
      </c>
      <c r="I11" s="24">
        <f>IFERROR(買い物リスト[数量]*買い物リスト[単価],"")</f>
        <v>201</v>
      </c>
      <c r="J11" s="20"/>
    </row>
    <row r="12" spans="2:10" s="2" customFormat="1" ht="30" customHeight="1" x14ac:dyDescent="0.25">
      <c r="B12" s="1" t="s">
        <v>3</v>
      </c>
      <c r="C12" s="20" t="s">
        <v>11</v>
      </c>
      <c r="D12" s="20" t="s">
        <v>26</v>
      </c>
      <c r="E12" s="20" t="s">
        <v>33</v>
      </c>
      <c r="F12" s="1">
        <v>2</v>
      </c>
      <c r="G12" s="18" t="s">
        <v>37</v>
      </c>
      <c r="H12" s="24">
        <v>100.99</v>
      </c>
      <c r="I12" s="24">
        <f>IFERROR(買い物リスト[数量]*買い物リスト[単価],"")</f>
        <v>201.98</v>
      </c>
      <c r="J12" s="20"/>
    </row>
    <row r="13" spans="2:10" s="2" customFormat="1" ht="30" customHeight="1" x14ac:dyDescent="0.25">
      <c r="B13" s="1"/>
      <c r="C13" s="20" t="s">
        <v>12</v>
      </c>
      <c r="D13" s="20" t="s">
        <v>27</v>
      </c>
      <c r="E13" s="20" t="s">
        <v>33</v>
      </c>
      <c r="F13" s="1">
        <v>1</v>
      </c>
      <c r="G13" s="18" t="s">
        <v>36</v>
      </c>
      <c r="H13" s="24">
        <v>200.29</v>
      </c>
      <c r="I13" s="24">
        <f>IFERROR(買い物リスト[数量]*買い物リスト[単価],"")</f>
        <v>200.29</v>
      </c>
      <c r="J13" s="20"/>
    </row>
    <row r="14" spans="2:10" s="2" customFormat="1" ht="30" customHeight="1" x14ac:dyDescent="0.25">
      <c r="B14" s="1"/>
      <c r="C14" s="20" t="s">
        <v>13</v>
      </c>
      <c r="D14" s="20" t="s">
        <v>26</v>
      </c>
      <c r="E14" s="20" t="s">
        <v>31</v>
      </c>
      <c r="F14" s="1">
        <v>0.5</v>
      </c>
      <c r="G14" s="18" t="s">
        <v>36</v>
      </c>
      <c r="H14" s="24">
        <v>200.25</v>
      </c>
      <c r="I14" s="24">
        <f>IFERROR(買い物リスト[数量]*買い物リスト[単価],"")</f>
        <v>100.125</v>
      </c>
      <c r="J14" s="20"/>
    </row>
    <row r="15" spans="2:10" s="2" customFormat="1" ht="30" customHeight="1" x14ac:dyDescent="0.25">
      <c r="B15" s="1" t="s">
        <v>3</v>
      </c>
      <c r="C15" s="20" t="s">
        <v>14</v>
      </c>
      <c r="D15" s="20" t="s">
        <v>28</v>
      </c>
      <c r="E15" s="20" t="s">
        <v>34</v>
      </c>
      <c r="F15" s="1">
        <v>2</v>
      </c>
      <c r="G15" s="18" t="s">
        <v>40</v>
      </c>
      <c r="H15" s="24">
        <v>300.99</v>
      </c>
      <c r="I15" s="24">
        <f>IFERROR(買い物リスト[数量]*買い物リスト[単価],"")</f>
        <v>601.98</v>
      </c>
      <c r="J15" s="20"/>
    </row>
    <row r="16" spans="2:10" s="2" customFormat="1" ht="30" customHeight="1" x14ac:dyDescent="0.25">
      <c r="B16" s="1" t="s">
        <v>3</v>
      </c>
      <c r="C16" s="20" t="s">
        <v>15</v>
      </c>
      <c r="D16" s="20" t="s">
        <v>28</v>
      </c>
      <c r="E16" s="20" t="s">
        <v>34</v>
      </c>
      <c r="F16" s="1">
        <v>1</v>
      </c>
      <c r="G16" s="18" t="s">
        <v>36</v>
      </c>
      <c r="H16" s="24">
        <v>900.99</v>
      </c>
      <c r="I16" s="24">
        <f>IFERROR(買い物リスト[数量]*買い物リスト[単価],"")</f>
        <v>900.99</v>
      </c>
      <c r="J16" s="20" t="s">
        <v>46</v>
      </c>
    </row>
    <row r="17" spans="2:10" s="2" customFormat="1" ht="30" customHeight="1" x14ac:dyDescent="0.25">
      <c r="B17" s="1" t="s">
        <v>3</v>
      </c>
      <c r="C17" s="20" t="s">
        <v>16</v>
      </c>
      <c r="D17" s="20" t="s">
        <v>28</v>
      </c>
      <c r="E17" s="20" t="s">
        <v>34</v>
      </c>
      <c r="F17" s="1">
        <v>2</v>
      </c>
      <c r="G17" s="18" t="s">
        <v>41</v>
      </c>
      <c r="H17" s="24">
        <v>300.5</v>
      </c>
      <c r="I17" s="24">
        <f>IFERROR(買い物リスト[数量]*買い物リスト[単価],"")</f>
        <v>601</v>
      </c>
      <c r="J17" s="20"/>
    </row>
    <row r="18" spans="2:10" s="2" customFormat="1" ht="30" customHeight="1" x14ac:dyDescent="0.25">
      <c r="B18" s="1" t="s">
        <v>3</v>
      </c>
      <c r="C18" s="20" t="s">
        <v>17</v>
      </c>
      <c r="D18" s="20" t="s">
        <v>28</v>
      </c>
      <c r="E18" s="20" t="s">
        <v>34</v>
      </c>
      <c r="F18" s="1">
        <v>1</v>
      </c>
      <c r="G18" s="18" t="s">
        <v>42</v>
      </c>
      <c r="H18" s="24">
        <v>300.89</v>
      </c>
      <c r="I18" s="24">
        <f>IFERROR(買い物リスト[数量]*買い物リスト[単価],"")</f>
        <v>300.89</v>
      </c>
      <c r="J18" s="20"/>
    </row>
    <row r="19" spans="2:10" s="2" customFormat="1" ht="30" customHeight="1" x14ac:dyDescent="0.25">
      <c r="B19" s="1" t="s">
        <v>3</v>
      </c>
      <c r="C19" s="20" t="s">
        <v>18</v>
      </c>
      <c r="D19" s="20" t="s">
        <v>28</v>
      </c>
      <c r="E19" s="20" t="s">
        <v>34</v>
      </c>
      <c r="F19" s="1">
        <v>1</v>
      </c>
      <c r="G19" s="18" t="s">
        <v>43</v>
      </c>
      <c r="H19" s="24">
        <v>200.99</v>
      </c>
      <c r="I19" s="24">
        <f>IFERROR(買い物リスト[数量]*買い物リスト[単価],"")</f>
        <v>200.99</v>
      </c>
      <c r="J19" s="20"/>
    </row>
    <row r="20" spans="2:10" s="2" customFormat="1" ht="30" customHeight="1" x14ac:dyDescent="0.25">
      <c r="B20" s="1"/>
      <c r="C20" s="20" t="s">
        <v>19</v>
      </c>
      <c r="D20" s="20" t="s">
        <v>26</v>
      </c>
      <c r="E20" s="20" t="s">
        <v>31</v>
      </c>
      <c r="F20" s="1">
        <v>1</v>
      </c>
      <c r="G20" s="18" t="s">
        <v>42</v>
      </c>
      <c r="H20" s="24">
        <v>400.99</v>
      </c>
      <c r="I20" s="24">
        <f>IFERROR(買い物リスト[数量]*買い物リスト[単価],"")</f>
        <v>400.99</v>
      </c>
      <c r="J20" s="20" t="s">
        <v>47</v>
      </c>
    </row>
    <row r="21" spans="2:10" s="2" customFormat="1" ht="30" customHeight="1" x14ac:dyDescent="0.25">
      <c r="B21" s="1"/>
      <c r="C21" s="20" t="s">
        <v>20</v>
      </c>
      <c r="D21" s="20" t="s">
        <v>29</v>
      </c>
      <c r="E21" s="20" t="s">
        <v>33</v>
      </c>
      <c r="F21" s="1">
        <v>10</v>
      </c>
      <c r="G21" s="18" t="s">
        <v>36</v>
      </c>
      <c r="H21" s="24">
        <v>700.99</v>
      </c>
      <c r="I21" s="24">
        <f>IFERROR(買い物リスト[数量]*買い物リスト[単価],"")</f>
        <v>7009.9</v>
      </c>
      <c r="J21" s="20" t="s">
        <v>48</v>
      </c>
    </row>
    <row r="22" spans="2:10" s="2" customFormat="1" ht="30" customHeight="1" x14ac:dyDescent="0.25">
      <c r="B22" s="1"/>
      <c r="C22" s="20" t="s">
        <v>21</v>
      </c>
      <c r="D22" s="20" t="s">
        <v>30</v>
      </c>
      <c r="E22" s="20" t="s">
        <v>33</v>
      </c>
      <c r="F22" s="1">
        <v>6</v>
      </c>
      <c r="G22" s="18" t="s">
        <v>36</v>
      </c>
      <c r="H22" s="24">
        <v>800.99</v>
      </c>
      <c r="I22" s="24">
        <f>IFERROR(買い物リスト[数量]*買い物リスト[単価],"")</f>
        <v>4805.9400000000005</v>
      </c>
      <c r="J22" s="20"/>
    </row>
    <row r="23" spans="2:10" s="2" customFormat="1" ht="30" customHeight="1" x14ac:dyDescent="0.25">
      <c r="B23" s="1"/>
      <c r="C23" s="20" t="s">
        <v>22</v>
      </c>
      <c r="D23" s="20" t="s">
        <v>30</v>
      </c>
      <c r="E23" s="20" t="s">
        <v>33</v>
      </c>
      <c r="F23" s="1">
        <v>5</v>
      </c>
      <c r="G23" s="18" t="s">
        <v>36</v>
      </c>
      <c r="H23" s="24">
        <v>1000.99</v>
      </c>
      <c r="I23" s="24">
        <f>IFERROR(買い物リスト[数量]*買い物リスト[単価],"")</f>
        <v>5004.95</v>
      </c>
      <c r="J23" s="20"/>
    </row>
  </sheetData>
  <mergeCells count="3">
    <mergeCell ref="B2:C3"/>
    <mergeCell ref="B1:J1"/>
    <mergeCell ref="B4:H4"/>
  </mergeCells>
  <phoneticPr fontId="5"/>
  <conditionalFormatting sqref="B6:J23">
    <cfRule type="expression" dxfId="13" priority="1">
      <formula>$B6="○"</formula>
    </cfRule>
  </conditionalFormatting>
  <conditionalFormatting sqref="I2:I4">
    <cfRule type="expression" dxfId="12" priority="2">
      <formula>SUM($D$3:$H$3)&lt;&gt;SUM($I$6:$I$23)</formula>
    </cfRule>
  </conditionalFormatting>
  <conditionalFormatting sqref="I4">
    <cfRule type="expression" dxfId="11" priority="3">
      <formula>SUM($D$3:$H$3)&lt;&gt;SUM($I$6:$I$23)</formula>
    </cfRule>
  </conditionalFormatting>
  <dataValidations xWindow="58" yWindow="320" count="19">
    <dataValidation type="list" errorStyle="warning" allowBlank="1" showInputMessage="1" showErrorMessage="1" error="買い物が済んだ品目はリストから [○] を選びます。[キャンセル] を選び、Alt キーを押しながら下矢印キーを押して、ドロップダウン リストを開き、Enter キーを押して選びます" sqref="B6:B23">
      <formula1>"○"</formula1>
    </dataValidation>
    <dataValidation type="list" errorStyle="warning" allowBlank="1" showInputMessage="1" showErrorMessage="1" error="リストからカテゴリを選びます。[キャンセル] を選び、Alt キーを押しながら下矢印キーを押して、ドロップダウン リストを開き、Enter キーを押して選びます" sqref="E6:E23">
      <formula1>CategoryLookup</formula1>
    </dataValidation>
    <dataValidation allowBlank="1" showInputMessage="1" showErrorMessage="1" prompt="この買い物リスト ワークシートで買い物リストを作成します。買い物が済んだら、[完了] 列に入力します" sqref="A1"/>
    <dataValidation allowBlank="1" showInputMessage="1" showErrorMessage="1" prompt="画像はこの行にあります" sqref="B1"/>
    <dataValidation allowBlank="1" showInputMessage="1" showErrorMessage="1" prompt="総計はこのセルで自動計算されます。総計が表の合計と一致しない場合、&quot;不一致&quot; を示すテキストが下に表示されます。" sqref="I3"/>
    <dataValidation allowBlank="1" showInputMessage="1" showErrorMessage="1" prompt="表の合計が総計と一致しない場合、テキストが自動的に表示されます行 2 のカテゴリ名が変わり、表の列 E のカテゴリが古い名前を示しているため、この問題が起こります" sqref="I4"/>
    <dataValidation allowBlank="1" showInputMessage="1" showErrorMessage="1" prompt="この列の購入した品物について [○] を選択すると、フォント スタイルは取り消し線になります。Alt キーを押しながら↓キーを押すと、ドロップダウンリストが開きます。Enter キーを押して選択してください。見出しのフィルターを使用して、特定のエントリを検索します" sqref="B5"/>
    <dataValidation allowBlank="1" showInputMessage="1" showErrorMessage="1" prompt="この見出しのこの列に品目を入力します。" sqref="C5"/>
    <dataValidation allowBlank="1" showInputMessage="1" showErrorMessage="1" prompt="この見出しのこの列に店舗名を入力します。" sqref="D5"/>
    <dataValidation allowBlank="1" showInputMessage="1" showErrorMessage="1" prompt="この見出しの下にあるこの列でカテゴリを選びます。Alt キーを押しながら↓キーを押すと、ドロップダウンリストが開きます。Enter キーを押して選択してください。カテゴリ名は上で定義した値に基づいて表示されます" sqref="E5"/>
    <dataValidation allowBlank="1" showInputMessage="1" showErrorMessage="1" prompt="この見出しのこの列に数量を入力します。" sqref="F5"/>
    <dataValidation allowBlank="1" showInputMessage="1" showErrorMessage="1" prompt="この見出しのこの列に単位を入力します。" sqref="G5"/>
    <dataValidation allowBlank="1" showInputMessage="1" showErrorMessage="1" prompt="この見出しのこの列に単価を入力します。" sqref="H5"/>
    <dataValidation allowBlank="1" showInputMessage="1" showErrorMessage="1" prompt="合計はこの見出しのこの列で自動計算されます" sqref="I5"/>
    <dataValidation allowBlank="1" showInputMessage="1" showErrorMessage="1" prompt="この見出しのこの列にメモを入力します" sqref="J5"/>
    <dataValidation allowBlank="1" showInputMessage="1" showErrorMessage="1" prompt="このセルにカテゴリを入力します" sqref="D2:H2"/>
    <dataValidation allowBlank="1" showInputMessage="1" showErrorMessage="1" prompt="総計はこのセルで自動計算されます" sqref="I2"/>
    <dataValidation allowBlank="1" showInputMessage="1" showErrorMessage="1" prompt="上のカテゴリの総計はこのセルで自動更新されます" sqref="D3:H3"/>
    <dataValidation allowBlank="1" showInputMessage="1" showErrorMessage="1" prompt="このワークシートのタイトルは、このセルの内容です。右側のセルでカテゴリをカスタマイズします。品目を下の買い物リストに追加すると、各カテゴリの合計が自動更新されます。" sqref="B2:C3"/>
  </dataValidations>
  <printOptions horizontalCentered="1"/>
  <pageMargins left="0.3" right="0.3" top="0.5" bottom="0.5" header="0.3" footer="0.3"/>
  <pageSetup paperSize="9" scale="41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14</vt:i4>
      </vt:variant>
    </vt:vector>
  </HeadingPairs>
  <TitlesOfParts>
    <vt:vector size="15" baseType="lpstr">
      <vt:lpstr>買い物リスト</vt:lpstr>
      <vt:lpstr>Category1</vt:lpstr>
      <vt:lpstr>Category1Total</vt:lpstr>
      <vt:lpstr>Category2</vt:lpstr>
      <vt:lpstr>Category2Total</vt:lpstr>
      <vt:lpstr>Category3</vt:lpstr>
      <vt:lpstr>Category3Total</vt:lpstr>
      <vt:lpstr>Category4</vt:lpstr>
      <vt:lpstr>Category4Total</vt:lpstr>
      <vt:lpstr>Category5</vt:lpstr>
      <vt:lpstr>Category5Total</vt:lpstr>
      <vt:lpstr>CategoryLookup</vt:lpstr>
      <vt:lpstr>ColumnTitle1</vt:lpstr>
      <vt:lpstr>ColumnTitleRegion1..J3.1</vt:lpstr>
      <vt:lpstr>買い物リスト!Print_Titles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2017-02-16T07:10:30Z</dcterms:created>
  <dcterms:modified xsi:type="dcterms:W3CDTF">2017-06-14T13:39:46Z</dcterms:modified>
</cp:coreProperties>
</file>