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bookViews>
    <workbookView xWindow="0" yWindow="0" windowWidth="28800" windowHeight="12195"/>
  </bookViews>
  <sheets>
    <sheet name="Scheda attività" sheetId="15" r:id="rId1"/>
    <sheet name="Informazioni" sheetId="20" r:id="rId2"/>
  </sheets>
  <definedNames>
    <definedName name="Inizio_Settimana">'Scheda attività'!$H$4</definedName>
    <definedName name="_xlnm.Print_Area" localSheetId="0">'Scheda attività'!$B$1:$L$31</definedName>
  </definedNames>
  <calcPr calcId="171027"/>
</workbook>
</file>

<file path=xl/calcChain.xml><?xml version="1.0" encoding="utf-8"?>
<calcChain xmlns="http://schemas.openxmlformats.org/spreadsheetml/2006/main">
  <c r="H15" i="15" l="1"/>
  <c r="I15" i="15"/>
  <c r="J15" i="15"/>
  <c r="K15" i="15"/>
  <c r="L15" i="15"/>
  <c r="H4" i="15"/>
  <c r="B8" i="15" s="1"/>
  <c r="B9" i="15" s="1"/>
  <c r="B10" i="15" s="1"/>
  <c r="B11" i="15" s="1"/>
  <c r="B12" i="15" l="1"/>
  <c r="B13" i="15" s="1"/>
  <c r="B14" i="15" s="1"/>
  <c r="G19" i="15"/>
  <c r="G20" i="15"/>
  <c r="G21" i="15"/>
  <c r="G22" i="15"/>
  <c r="G23" i="15"/>
  <c r="G24" i="15"/>
  <c r="G18" i="15"/>
  <c r="G9" i="15"/>
  <c r="G10" i="15"/>
  <c r="G11" i="15"/>
  <c r="G12" i="15"/>
  <c r="G13" i="15"/>
  <c r="G14" i="15"/>
  <c r="G8" i="15"/>
  <c r="H25" i="15"/>
  <c r="I28" i="15" l="1"/>
  <c r="L25" i="15"/>
  <c r="K25" i="15"/>
  <c r="J25" i="15"/>
  <c r="I25" i="15"/>
  <c r="L29" i="15" l="1"/>
  <c r="K29" i="15"/>
  <c r="J29" i="15"/>
  <c r="B18" i="15"/>
  <c r="B19" i="15" s="1"/>
  <c r="B20" i="15" s="1"/>
  <c r="B21" i="15" s="1"/>
  <c r="B22" i="15" s="1"/>
  <c r="B23" i="15" s="1"/>
  <c r="B24" i="15" s="1"/>
  <c r="I29" i="15" l="1"/>
  <c r="H29" i="15" l="1"/>
  <c r="K31" i="15" s="1"/>
</calcChain>
</file>

<file path=xl/sharedStrings.xml><?xml version="1.0" encoding="utf-8"?>
<sst xmlns="http://schemas.openxmlformats.org/spreadsheetml/2006/main" count="85" uniqueCount="71">
  <si>
    <t>Immettere l'indirizzo 1 della società nella cella B2 e il nome del dipendente nella cella H2.</t>
  </si>
  <si>
    <t>Immettere l'indirizzo 2 della società nella cella B3 e il nome del manager nella cella H3.</t>
  </si>
  <si>
    <t>Immettere il numero di telefono della società nella cella B5.
L'istruzione successiva si trova nella cella A7.</t>
  </si>
  <si>
    <t xml:space="preserve">Le etichette Normale, Straordinario, Malattia, Festività e Ferie si trovano nelle celle da H27 a L27. Immettere la retribuzione oraria per queste intestazioni nelle celle da H28 a L28. </t>
  </si>
  <si>
    <t>Immettere la firma del dipendente nella cella B28 seguita dalla data nella cella E28.
Immettere la retribuzione oraria nelle celle da H28 a L28.
Eliminare le righe relative alla retribuzione oraria se non sono necessarie.</t>
  </si>
  <si>
    <t>Immettere la firma del manager nella cella B30 seguita dalla data nella cella E30.</t>
  </si>
  <si>
    <t>SCHEDA ATTIVITÀ</t>
  </si>
  <si>
    <t>Indirizzo 1</t>
  </si>
  <si>
    <t>Indirizzo 2</t>
  </si>
  <si>
    <t>CAP, città e provincia</t>
  </si>
  <si>
    <t>Telefono</t>
  </si>
  <si>
    <t>Giorno della settimana</t>
  </si>
  <si>
    <t>Firma del dipendente</t>
  </si>
  <si>
    <t>Firma del manager</t>
  </si>
  <si>
    <t>Ora
entrata</t>
  </si>
  <si>
    <r>
      <t xml:space="preserve">Pause
</t>
    </r>
    <r>
      <rPr>
        <b/>
        <sz val="8"/>
        <color indexed="9"/>
        <rFont val="Calibri"/>
        <family val="2"/>
        <scheme val="major"/>
      </rPr>
      <t>(minuti)</t>
    </r>
  </si>
  <si>
    <t>Nome del dipendente:</t>
  </si>
  <si>
    <t>Nome del manager:</t>
  </si>
  <si>
    <t>Ora
uscita</t>
  </si>
  <si>
    <t>Data</t>
  </si>
  <si>
    <t>Nome società</t>
  </si>
  <si>
    <r>
      <t xml:space="preserve">Totale
</t>
    </r>
    <r>
      <rPr>
        <b/>
        <sz val="8"/>
        <color indexed="9"/>
        <rFont val="Calibri"/>
        <family val="2"/>
        <scheme val="major"/>
      </rPr>
      <t>[h]:mm</t>
    </r>
  </si>
  <si>
    <t>Totale</t>
  </si>
  <si>
    <t>Colonna1</t>
  </si>
  <si>
    <t>Retribuzione oraria:</t>
  </si>
  <si>
    <t>Retribuzione totale:</t>
  </si>
  <si>
    <t>Totale complessivo retribuzione:</t>
  </si>
  <si>
    <r>
      <t xml:space="preserve">Normale
</t>
    </r>
    <r>
      <rPr>
        <b/>
        <sz val="8"/>
        <color indexed="9"/>
        <rFont val="Calibri"/>
        <family val="2"/>
        <scheme val="major"/>
      </rPr>
      <t>[h]:mm</t>
    </r>
  </si>
  <si>
    <t>Normale</t>
  </si>
  <si>
    <r>
      <t xml:space="preserve">Straordinario
</t>
    </r>
    <r>
      <rPr>
        <b/>
        <sz val="8"/>
        <color indexed="9"/>
        <rFont val="Calibri"/>
        <family val="2"/>
        <scheme val="major"/>
      </rPr>
      <t>[h]:mm</t>
    </r>
  </si>
  <si>
    <t>Straordinario</t>
  </si>
  <si>
    <r>
      <t xml:space="preserve">Malattia
</t>
    </r>
    <r>
      <rPr>
        <b/>
        <sz val="8"/>
        <color indexed="9"/>
        <rFont val="Calibri"/>
        <family val="2"/>
        <scheme val="major"/>
      </rPr>
      <t>[h]:mm</t>
    </r>
  </si>
  <si>
    <t>Malattia</t>
  </si>
  <si>
    <r>
      <t xml:space="preserve">Festività
</t>
    </r>
    <r>
      <rPr>
        <b/>
        <sz val="8"/>
        <color indexed="9"/>
        <rFont val="Calibri"/>
        <family val="2"/>
        <scheme val="major"/>
      </rPr>
      <t>[h]:mm</t>
    </r>
  </si>
  <si>
    <t>Festività</t>
  </si>
  <si>
    <r>
      <t xml:space="preserve">Ferie
</t>
    </r>
    <r>
      <rPr>
        <b/>
        <sz val="8"/>
        <color indexed="9"/>
        <rFont val="Calibri"/>
        <family val="2"/>
        <scheme val="major"/>
      </rPr>
      <t>[h]:mm</t>
    </r>
  </si>
  <si>
    <t>Ferie</t>
  </si>
  <si>
    <t>MODELLI DI SCHEDE ATTIVITÀ DI VERTEX42.COM</t>
  </si>
  <si>
    <t>https://www.vertex42.com/ExcelTemplates/timesheets.html</t>
  </si>
  <si>
    <t>← Aggiornare la data di inizio della settimana</t>
  </si>
  <si>
    <t>← Premere CTRL+J per immettere l'ora corrente</t>
  </si>
  <si>
    <t>← Nascondere la seconda settimana se si vuole una scheda attività settimanale anziché bisettimanale</t>
  </si>
  <si>
    <t>← Eliminare le righe relative alla retribuzione oraria se non sono necessarie</t>
  </si>
  <si>
    <t>Guida per le utilità per la lettura dello schermo</t>
  </si>
  <si>
    <t xml:space="preserve">Questa cartella di lavoro contiene 2 fogli di lavoro. 
Scheda attività
Informazioni
Le istruzioni per ogni foglio di lavoro si trovano nella colonna A a partire dalla cella A1 di ogni foglio di lavoro. Sono scritte con testo nascosto. Ogni passaggio descrive le informazioni presenti nella riga corrispondente. Ogni passaggio successivo continua nella cella A2, A3 e così via, salvo diversa indicazione esplicita. Ad esempio, l'istruzione potrebbe indicare di "passare alla cella A6" per il passaggio successivo. 
Questo testo nascosto non verrà stampato.
Per rimuovere queste istruzioni dal foglio di lavoro, è sufficiente eliminare la colonna A.
</t>
  </si>
  <si>
    <t>Informazioni su Vertex42</t>
  </si>
  <si>
    <t>Vertex42.com fornisce oltre 300 modelli di fogli di calcolo dal design professionale per aziende, privati e istituti di istruzione, la maggior parte dei quali sono disponibili gratuitamente per il download. Questa raccolta include un'ampia gamma di calendari, pianificazioni e fogli di calcolo per finanze personali per budget, riduzione del debito e ammortamento prestiti.</t>
  </si>
  <si>
    <t>Le aziende troveranno modelli di fatture, schede attività, registri di inventario, rendiconti finanziari e pianificazione di progetti. Gli insegnanti e gli studenti troveranno risorse come programmi dei corsi, registri delle valutazioni e fogli di presenze. Sono disponibili modelli utili per organizzare la vita familiare, come piani alimentari, liste di controllo e registri di esercizi. Ogni modello è stato attentamente studiato, ottimizzato e migliorato nel tempo grazie ai commenti di migliaia di utenti.</t>
  </si>
  <si>
    <t>Creare una scheda attività settimanale in questo foglio di lavoro.
Il titolo di questo foglio di lavoro si trova nella cella B1. 
Immettere il nome società nella cella G1.
Le informazioni su come usare questo foglio di lavoro, con istruzioni per le utilità per la lettura dello schermo e l'autore della cartella di lavoro, si trovano nel foglio di lavoro Informazioni.
Continuare a spostarsi verso il basso nella colonna A per sentire altre istruzioni.</t>
  </si>
  <si>
    <t xml:space="preserve">Due tabelle per la registrazione delle ore iniziano nelle celle B7 e G7. La colonna F è vuota. La colonna G calcola il tempo totale in base all'ora entrata, alle pause e all'ora uscita. Le celle da B7 a L7 contengono le intestazioni di tabella. </t>
  </si>
  <si>
    <t>Il giorno della settimana si trova nella cella B8. Immettere l'ora entrata, le pause e l'ora uscita nelle celle da C8 a E8.  Nelle celle da H8 a L8 immettere le ore normale, le ore di straordinario, le ore di malattia, le ore di festività e le ore di ferie. Premere CTRL+J per immettere l'ora corrente in una di queste celle. Il totale delle ore viene calcolato automaticamente nella cella G8.</t>
  </si>
  <si>
    <t>Il giorno della settimana si trova nella cella B9. Immettere l'ora entrata, le pause e l'ora uscita nelle celle da C9 a E9.  Nelle celle da H9 a L9 immettere le ore normale, le ore di straordinario, le ore di malattia, le ore di festività e le ore di ferie. Premere CTRL+J per immettere l'ora corrente in una di queste celle. Il totale delle ore viene calcolato automaticamente nella cella G9.</t>
  </si>
  <si>
    <t>Il giorno della settimana si trova nella cella B10. Immettere l'ora entrata, le pause e l'ora uscita nelle celle da C10 a E10.  Nelle celle da H10 a L10 immettere le ore normale, le ore di straordinario, le ore di malattia, le ore di festività e le ore di ferie. Premere CTRL+J per immettere l'ora corrente in una di queste celle. Il totale delle ore viene calcolato automaticamente nella cella G10.</t>
  </si>
  <si>
    <t>Il giorno della settimana si trova nella cella B11. Immettere l'ora entrata, le pause e l'ora uscita nelle celle da C11 a E11.  Nelle celle da H11 a L11 immettere le ore normale, le ore di straordinario, le ore di malattia, le ore di festività e le ore di ferie. Premere CTRL+J per immettere l'ora corrente in una di queste celle. Il totale delle ore viene calcolato automaticamente nella cella G11.</t>
  </si>
  <si>
    <t>Il giorno della settimana si trova nella cella B12. Immettere l'ora entrata, le pause e l'ora uscita nelle celle da C12 a E12.  Nelle celle da H12 a L12 immettere le ore normale, le ore di straordinario, le ore di malattia, le ore di festività e le ore di ferie. Premere CTRL+J per immettere l'ora corrente in una di queste celle. Il totale delle ore viene calcolato automaticamente nella cella G12.</t>
  </si>
  <si>
    <t>Il giorno della settimana si trova nella cella B13. Immettere l'ora entrata, le pause e l'ora uscita nelle celle da C13 a E13.  Nelle celle da H13 a L13 immettere le ore normale, le ore di straordinario, le ore di malattia, le ore di festività e le ore di ferie. Premere CTRL+J per immettere l'ora corrente in una di queste celle. Il totale delle ore viene calcolato automaticamente nella cella G13.</t>
  </si>
  <si>
    <t>Il giorno della settimana si trova nella cella B14. Immettere l'ora entrata, le pause e l'ora uscita nelle celle da C14 a E14.  Nelle celle da H14 a L14 immettere le ore normale, le ore di straordinario, le ore di malattia, le ore di festività e le ore di ferie. Premere CTRL+J per immettere l'ora corrente in una di queste celle. Il totale delle ore viene calcolato automaticamente nella cella G14.</t>
  </si>
  <si>
    <t>Le ore normale, di straordinario, di malattia, di festività e di ferie settimanali vengono calcolate automaticamente nelle celle da H15 a L15.
Passare alla cella A17 per l'istruzione successiva.</t>
  </si>
  <si>
    <t>Due tabelle per la registrazione delle ore di una seconda settimana iniziano nelle celle B17 e G17. La colonna F è vuota. La colonna G della seconda tabella calcola il tempo totale in base all'ora entrata, alle pause e all'ora uscita. Le celle da B17 a L17 contengono le intestazioni di tabella. 
Nascondere la seconda settimana se si vuole una scheda attività settimanale anziché bisettimanale.</t>
  </si>
  <si>
    <t>Il giorno della settimana si trova nella cella B19. Immettere l'ora entrata, le pause e l'ora uscita nelle celle da C19 a E19.  Nelle celle da H19 a L19 immettere le ore normale, le ore di straordinario, le ore di malattia, le ore di festività e le ore di ferie. Premere CTRL+J per immettere l'ora corrente in una di queste celle. Il totale delle ore viene calcolato automaticamente nella cella G19.</t>
  </si>
  <si>
    <t>Il giorno della settimana si trova nella cella B20. Immettere l'ora entrata, le pause e l'ora uscita nelle celle da C20 a E20.  Nelle celle da H20 a L20 immettere le ore normale, le ore di straordinario, le ore di malattia, le ore di festività e le ore di ferie. Premere CTRL+J per immettere l'ora corrente in una di queste celle. Il totale delle ore viene calcolato automaticamente nella cella G20.</t>
  </si>
  <si>
    <t>Il giorno della settimana si trova nella cella B21. Immettere l'ora entrata, le pause e l'ora uscita nelle celle da C21 a E21.  Nelle celle da H21 a L21 immettere le ore normale, le ore di straordinario, le ore di malattia, le ore di festività e le ore di ferie. Premere CTRL+J per immettere l'ora corrente in una di queste celle. Il totale delle ore viene calcolato automaticamente nella cella G21.</t>
  </si>
  <si>
    <t>Il giorno della settimana si trova nella cella B22. Immettere l'ora entrata, le pause e l'ora uscita nelle celle da C22 a E22.  Nelle celle da H22 a L22 immettere le ore normale, le ore di straordinario, le ore di malattia, le ore di festività e le ore di ferie. Premere CTRL+J per immettere l'ora corrente in una di queste celle. Il totale delle ore viene calcolato automaticamente nella cella G22.</t>
  </si>
  <si>
    <t>Il giorno della settimana si trova nella cella B23. Immettere l'ora entrata, le pause e l'ora uscita nelle celle da C23 a E23.  Nelle celle da H23 a L23 immettere le ore normale, le ore di straordinario, le ore di malattia, le ore di festività e le ore di ferie. Premere CTRL+J per immettere l'ora corrente in una di queste celle. Il totale delle ore viene calcolato automaticamente nella cella G23.</t>
  </si>
  <si>
    <t>Il giorno della settimana si trova nella cella B24. Immettere l'ora entrata, le pause e l'ora uscita nelle celle da C24 a E24.  Nelle celle da H24 a L24 immettere le ore normale, le ore di straordinario, le ore di malattia, le ore di festività e le ore di ferie. Premere CTRL+J per immettere l'ora corrente in una di queste celle. Il totale delle ore viene calcolato automaticamente nella cella G24.</t>
  </si>
  <si>
    <t>Le ore normale, di straordinario, di malattia, di festività e di ferie settimanali vengono calcolate automaticamente nelle celle da H25 a L25.
Passare alla cella A27 per l'istruzione successiva.</t>
  </si>
  <si>
    <t>L'etichetta Firma del dipendente si trova nella cella B29 e l'etichetta Data si trova nella cella E29. 
La retribuzione totale per le ore normale, di straordinario, di malattia, di festività e di ferie viene calcolata automaticamente nelle celle da H29 a L29.
Il totale complessivo retribuzione si trova nella cella K31.</t>
  </si>
  <si>
    <t>L'etichetta Firma del manager si trova nella cella B31 e l'etichetta Data si trova nella cella E31.
Il totale complessivo retribuzione si trova nella cella K31.</t>
  </si>
  <si>
    <t>Inizio Settimana:</t>
  </si>
  <si>
    <t>Immettere CAP, città e provincia della società nella cella B4 e la data di inizio settimana per questa scheda attività nella cella H4.</t>
  </si>
  <si>
    <t>Il giorno della settimana si trova nella cella B18. Immettere l'ora entrata, le pause e l'ora uscita nelle celle da C18 a E18.  Nelle celle da H18 a L18 immettere le ore normali, le ore di straordinario, le ore di malattia, le ore di festività e le ore di ferie. Premere CTRL+J per immettere l'ora corrente in una di queste celle. Il totale delle ore viene calcolato automaticamente nella cella G18.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</si>
</sst>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164" formatCode="_-&quot;€&quot;\ * #,##0.00_-;\-&quot;€&quot;\ * #,##0.00_-;_-&quot;€&quot;\ * &quot;-&quot;??_-;_-@_-"/>
    <numFmt numFmtId="165" formatCode="_-* #,##0.00_-;\-* #,##0.00_-;_-* &quot;-&quot;??_-;_-@_-"/>
    <numFmt numFmtId="166" formatCode="[h]:mm"/>
    <numFmt numFmtId="167" formatCode="[&lt;=9999999]####\-####;\(0###\)\ ####\-####"/>
    <numFmt numFmtId="168" formatCode="h:mm;@"/>
    <numFmt numFmtId="169" formatCode="ddd\ d/m"/>
  </numFmts>
  <fonts count="41" x14ac:knownFonts="1">
    <font>
      <sz val="10"/>
      <name val="Arial"/>
      <family val="2"/>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
      <u/>
      <sz val="10"/>
      <color theme="11"/>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52">
    <xf numFmtId="0" fontId="0" fillId="0" borderId="0">
      <alignment wrapText="1"/>
    </xf>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7" fontId="20" fillId="0" borderId="0" applyFont="0" applyFill="0" applyBorder="0" applyAlignment="0">
      <alignment vertical="center"/>
    </xf>
    <xf numFmtId="14" fontId="20" fillId="0" borderId="7">
      <alignment horizontal="center"/>
    </xf>
    <xf numFmtId="0" fontId="39" fillId="0" borderId="0"/>
    <xf numFmtId="165" fontId="21" fillId="0" borderId="0" applyFill="0" applyBorder="0" applyProtection="0">
      <alignment vertical="center"/>
    </xf>
    <xf numFmtId="0" fontId="40" fillId="0" borderId="0" applyNumberFormat="0" applyFill="0" applyBorder="0" applyAlignment="0" applyProtection="0">
      <alignment wrapText="1"/>
    </xf>
    <xf numFmtId="42" fontId="14" fillId="0" borderId="0" applyFont="0" applyFill="0" applyBorder="0" applyAlignment="0" applyProtection="0"/>
    <xf numFmtId="9" fontId="14" fillId="0" borderId="0" applyFont="0" applyFill="0" applyBorder="0" applyAlignment="0" applyProtection="0"/>
  </cellStyleXfs>
  <cellXfs count="68">
    <xf numFmtId="0" fontId="0" fillId="0" borderId="0" xfId="0">
      <alignment wrapText="1"/>
    </xf>
    <xf numFmtId="0" fontId="3" fillId="0" borderId="0" xfId="0" applyFont="1" applyProtection="1">
      <alignment wrapText="1"/>
    </xf>
    <xf numFmtId="0" fontId="0" fillId="0" borderId="0" xfId="0" applyProtection="1">
      <alignment wrapText="1"/>
    </xf>
    <xf numFmtId="0" fontId="0" fillId="0" borderId="0" xfId="0" applyAlignment="1" applyProtection="1">
      <alignment vertical="center"/>
    </xf>
    <xf numFmtId="0" fontId="0" fillId="0" borderId="0" xfId="0" applyAlignment="1" applyProtection="1">
      <alignment horizontal="right" vertical="center"/>
    </xf>
    <xf numFmtId="0" fontId="19" fillId="0" borderId="0" xfId="0" applyFont="1" applyProtection="1">
      <alignment wrapText="1"/>
    </xf>
    <xf numFmtId="0" fontId="19" fillId="0" borderId="0" xfId="0" applyFont="1" applyAlignment="1" applyProtection="1">
      <alignment vertical="center"/>
    </xf>
    <xf numFmtId="166" fontId="21" fillId="21" borderId="0" xfId="0" applyNumberFormat="1" applyFont="1" applyFill="1" applyAlignment="1" applyProtection="1">
      <alignment horizontal="center" vertical="center"/>
    </xf>
    <xf numFmtId="0" fontId="21" fillId="0" borderId="0" xfId="0" applyFont="1" applyAlignment="1" applyProtection="1">
      <alignment vertical="center"/>
    </xf>
    <xf numFmtId="0" fontId="22" fillId="22" borderId="0" xfId="0" applyFont="1" applyFill="1" applyBorder="1" applyAlignment="1" applyProtection="1">
      <alignment horizontal="center" vertical="center" wrapText="1"/>
    </xf>
    <xf numFmtId="0" fontId="20" fillId="0" borderId="0" xfId="0" applyFont="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xf>
    <xf numFmtId="0" fontId="27" fillId="24" borderId="0" xfId="0" applyFont="1" applyFill="1" applyAlignment="1" applyProtection="1">
      <alignment horizontal="center" vertical="center"/>
    </xf>
    <xf numFmtId="0" fontId="29" fillId="0" borderId="0" xfId="0" applyFont="1" applyAlignment="1">
      <alignment vertical="top" wrapText="1"/>
    </xf>
    <xf numFmtId="0" fontId="19" fillId="0" borderId="0" xfId="0" applyFont="1">
      <alignment wrapText="1"/>
    </xf>
    <xf numFmtId="0" fontId="19" fillId="0" borderId="0" xfId="0" applyFont="1" applyAlignment="1" applyProtection="1">
      <alignment vertical="top"/>
    </xf>
    <xf numFmtId="0" fontId="19" fillId="0" borderId="0" xfId="0" applyFont="1" applyAlignment="1">
      <alignment vertical="top"/>
    </xf>
    <xf numFmtId="0" fontId="26" fillId="0" borderId="0" xfId="0" applyFont="1">
      <alignment wrapText="1"/>
    </xf>
    <xf numFmtId="0" fontId="21" fillId="0" borderId="0" xfId="0" applyFont="1" applyAlignment="1">
      <alignment horizontal="left" vertical="center"/>
    </xf>
    <xf numFmtId="0" fontId="31" fillId="0" borderId="0" xfId="0" applyFont="1" applyProtection="1">
      <alignment wrapText="1"/>
    </xf>
    <xf numFmtId="0" fontId="32" fillId="0" borderId="0" xfId="36" applyFont="1" applyAlignment="1" applyProtection="1">
      <alignment vertical="center"/>
    </xf>
    <xf numFmtId="0" fontId="0" fillId="0" borderId="0" xfId="0" applyFont="1" applyAlignment="1" applyProtection="1">
      <alignment vertical="center"/>
    </xf>
    <xf numFmtId="0" fontId="34" fillId="0" borderId="0" xfId="0" applyFont="1" applyAlignment="1" applyProtection="1">
      <alignment vertical="center"/>
    </xf>
    <xf numFmtId="0" fontId="0" fillId="0" borderId="0" xfId="0" applyFont="1" applyProtection="1">
      <alignment wrapText="1"/>
    </xf>
    <xf numFmtId="0" fontId="35" fillId="0" borderId="0" xfId="36" applyFont="1" applyAlignment="1" applyProtection="1">
      <alignment horizontal="left" vertical="center"/>
    </xf>
    <xf numFmtId="0" fontId="19" fillId="23" borderId="9" xfId="0" applyNumberFormat="1" applyFont="1" applyFill="1" applyBorder="1" applyAlignment="1" applyProtection="1">
      <alignment horizontal="center" vertical="center"/>
    </xf>
    <xf numFmtId="166" fontId="21" fillId="20" borderId="9" xfId="0" applyNumberFormat="1" applyFont="1" applyFill="1" applyBorder="1" applyAlignment="1" applyProtection="1">
      <alignment horizontal="center" vertical="center"/>
    </xf>
    <xf numFmtId="166" fontId="19" fillId="23" borderId="9" xfId="0" applyNumberFormat="1" applyFont="1" applyFill="1" applyBorder="1" applyAlignment="1" applyProtection="1">
      <alignment horizontal="center" vertical="center"/>
    </xf>
    <xf numFmtId="0" fontId="19" fillId="23" borderId="10" xfId="0" applyNumberFormat="1" applyFont="1" applyFill="1" applyBorder="1" applyAlignment="1" applyProtection="1">
      <alignment horizontal="center" vertical="center"/>
    </xf>
    <xf numFmtId="166" fontId="19" fillId="23" borderId="10" xfId="0" applyNumberFormat="1" applyFont="1" applyFill="1" applyBorder="1" applyAlignment="1" applyProtection="1">
      <alignment horizontal="center" vertical="center"/>
    </xf>
    <xf numFmtId="166" fontId="19" fillId="23" borderId="11" xfId="0" applyNumberFormat="1" applyFont="1" applyFill="1" applyBorder="1" applyAlignment="1" applyProtection="1">
      <alignment horizontal="center" vertical="center"/>
    </xf>
    <xf numFmtId="14" fontId="19" fillId="0" borderId="7" xfId="0" applyNumberFormat="1" applyFont="1" applyBorder="1" applyAlignment="1" applyProtection="1">
      <alignment horizontal="left" shrinkToFit="1"/>
    </xf>
    <xf numFmtId="0" fontId="19" fillId="23" borderId="12" xfId="0" applyNumberFormat="1" applyFont="1" applyFill="1" applyBorder="1" applyAlignment="1" applyProtection="1">
      <alignment horizontal="center" vertical="center"/>
    </xf>
    <xf numFmtId="0" fontId="19" fillId="0" borderId="8" xfId="0" applyFont="1" applyBorder="1" applyAlignment="1" applyProtection="1">
      <alignment vertical="top"/>
    </xf>
    <xf numFmtId="0" fontId="19" fillId="0" borderId="0" xfId="0" applyFont="1" applyProtection="1">
      <alignment wrapText="1"/>
    </xf>
    <xf numFmtId="0" fontId="30" fillId="0" borderId="0" xfId="0" applyFont="1" applyAlignment="1"/>
    <xf numFmtId="0" fontId="39" fillId="0" borderId="0" xfId="47"/>
    <xf numFmtId="0" fontId="39" fillId="0" borderId="0" xfId="47" applyAlignment="1">
      <alignment wrapText="1"/>
    </xf>
    <xf numFmtId="0" fontId="39" fillId="0" borderId="0" xfId="47" applyFill="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Font="1" applyFill="1" applyBorder="1">
      <alignment wrapText="1"/>
    </xf>
    <xf numFmtId="0" fontId="0" fillId="0" borderId="0" xfId="0" applyFont="1" applyFill="1" applyBorder="1" applyAlignment="1">
      <alignment horizontal="center" vertical="center" wrapText="1"/>
    </xf>
    <xf numFmtId="0" fontId="0" fillId="0" borderId="0" xfId="0" applyAlignment="1">
      <alignment horizontal="right" vertical="center" wrapText="1"/>
    </xf>
    <xf numFmtId="168" fontId="19" fillId="23" borderId="9" xfId="0" applyNumberFormat="1" applyFont="1" applyFill="1" applyBorder="1" applyAlignment="1" applyProtection="1">
      <alignment horizontal="center" vertical="center"/>
    </xf>
    <xf numFmtId="168" fontId="19" fillId="23" borderId="10" xfId="0" applyNumberFormat="1" applyFont="1" applyFill="1" applyBorder="1" applyAlignment="1" applyProtection="1">
      <alignment horizontal="center" vertical="center"/>
    </xf>
    <xf numFmtId="168" fontId="19" fillId="23" borderId="12" xfId="0" applyNumberFormat="1" applyFont="1" applyFill="1" applyBorder="1" applyAlignment="1" applyProtection="1">
      <alignment horizontal="center" vertical="center"/>
    </xf>
    <xf numFmtId="165" fontId="21" fillId="0" borderId="0" xfId="48" applyNumberFormat="1" applyFill="1" applyBorder="1" applyAlignment="1">
      <alignment horizontal="right" vertical="center"/>
    </xf>
    <xf numFmtId="165" fontId="19" fillId="0" borderId="0" xfId="28" applyNumberFormat="1" applyFont="1" applyFill="1" applyBorder="1" applyAlignment="1">
      <alignment horizontal="right" vertical="center" shrinkToFit="1"/>
    </xf>
    <xf numFmtId="169" fontId="21" fillId="20" borderId="9" xfId="0" applyNumberFormat="1" applyFont="1" applyFill="1" applyBorder="1" applyAlignment="1" applyProtection="1">
      <alignment horizontal="center" vertical="center"/>
    </xf>
    <xf numFmtId="169" fontId="21" fillId="20" borderId="10" xfId="0" applyNumberFormat="1" applyFont="1" applyFill="1" applyBorder="1" applyAlignment="1" applyProtection="1">
      <alignment horizontal="center" vertical="center"/>
    </xf>
    <xf numFmtId="169" fontId="21" fillId="20" borderId="12" xfId="0" applyNumberFormat="1" applyFont="1" applyFill="1" applyBorder="1" applyAlignment="1" applyProtection="1">
      <alignment horizontal="center" vertical="center"/>
    </xf>
    <xf numFmtId="165" fontId="24" fillId="21" borderId="0" xfId="29" applyNumberFormat="1" applyFont="1" applyFill="1" applyAlignment="1" applyProtection="1">
      <alignment horizontal="center" vertical="center"/>
    </xf>
    <xf numFmtId="0" fontId="19" fillId="0" borderId="7" xfId="0" applyFont="1" applyBorder="1" applyAlignment="1" applyProtection="1">
      <alignment horizontal="left"/>
    </xf>
    <xf numFmtId="0" fontId="19" fillId="0" borderId="8" xfId="0" applyFont="1" applyBorder="1" applyAlignment="1" applyProtection="1">
      <alignment horizontal="left" vertical="top"/>
    </xf>
    <xf numFmtId="14" fontId="20" fillId="0" borderId="7" xfId="0" applyNumberFormat="1" applyFont="1" applyBorder="1" applyAlignment="1" applyProtection="1">
      <alignment horizontal="center"/>
    </xf>
    <xf numFmtId="0" fontId="20" fillId="0" borderId="7" xfId="0" applyFont="1" applyBorder="1" applyAlignment="1" applyProtection="1">
      <alignment horizontal="center"/>
    </xf>
    <xf numFmtId="0" fontId="20" fillId="0" borderId="7" xfId="0" applyFont="1" applyBorder="1" applyAlignment="1" applyProtection="1">
      <alignment horizontal="left" indent="1"/>
    </xf>
    <xf numFmtId="0" fontId="0" fillId="0" borderId="13" xfId="0" applyBorder="1">
      <alignment wrapText="1"/>
    </xf>
    <xf numFmtId="0" fontId="37" fillId="0" borderId="0" xfId="35" applyProtection="1">
      <alignment horizontal="right"/>
    </xf>
    <xf numFmtId="167" fontId="20" fillId="0" borderId="0" xfId="45" applyNumberFormat="1" applyFont="1" applyAlignment="1">
      <alignment vertical="center"/>
    </xf>
    <xf numFmtId="0" fontId="19" fillId="0" borderId="0" xfId="0" applyFont="1" applyProtection="1">
      <alignment wrapText="1"/>
    </xf>
    <xf numFmtId="0" fontId="28" fillId="24" borderId="0" xfId="0" applyFont="1" applyFill="1" applyAlignment="1" applyProtection="1">
      <alignment horizontal="right" vertical="center" indent="1"/>
    </xf>
    <xf numFmtId="0" fontId="36" fillId="0" borderId="0" xfId="33" applyFill="1" applyProtection="1">
      <alignment horizontal="right" vertical="center"/>
    </xf>
    <xf numFmtId="0" fontId="38" fillId="0" borderId="0" xfId="32" applyFill="1" applyProtection="1">
      <alignment vertical="center"/>
    </xf>
    <xf numFmtId="0" fontId="20" fillId="0" borderId="0" xfId="34" applyProtection="1">
      <alignment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0]" xfId="48" builtinId="6" customBuiltin="1"/>
    <cellStyle name="Currency" xfId="29" builtinId="4" customBuiltin="1"/>
    <cellStyle name="Currency [0]" xfId="50" builtinId="7" customBuiltin="1"/>
    <cellStyle name="Data" xfId="46"/>
    <cellStyle name="Explanatory Text" xfId="30" builtinId="53" customBuiltin="1"/>
    <cellStyle name="Followed Hyperlink" xfId="49" builtinId="9"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ustomBuiltin="1"/>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ercent" xfId="51" builtinId="5" customBuiltin="1"/>
    <cellStyle name="Telefono" xfId="45"/>
    <cellStyle name="Title" xfId="42" builtinId="15" customBuiltin="1"/>
    <cellStyle name="Total" xfId="43" builtinId="25" customBuiltin="1"/>
    <cellStyle name="Warning Text" xfId="44" builtinId="11" customBuiltin="1"/>
    <cellStyle name="zTesto nascosto" xfId="47"/>
  </cellStyles>
  <dxfs count="63">
    <dxf>
      <numFmt numFmtId="165" formatCode="_-* #,##0.00_-;\-* #,##0.00_-;_-* &quot;-&quot;??_-;_-@_-"/>
      <alignment horizontal="right" vertical="center" textRotation="0" wrapText="0" indent="0" justifyLastLine="0" shrinkToFit="0" readingOrder="0"/>
    </dxf>
    <dxf>
      <numFmt numFmtId="165" formatCode="_-* #,##0.00_-;\-* #,##0.00_-;_-* &quot;-&quot;??_-;_-@_-"/>
      <alignment horizontal="right" vertical="center" textRotation="0" wrapText="0" indent="0" justifyLastLine="0" readingOrder="0"/>
    </dxf>
    <dxf>
      <alignment horizontal="right" vertical="center" textRotation="0" wrapText="0" indent="0" justifyLastLine="0" shrinkToFit="0" readingOrder="0"/>
    </dxf>
    <dxf>
      <numFmt numFmtId="165" formatCode="_-* #,##0.00_-;\-* #,##0.00_-;_-* &quot;-&quot;??_-;_-@_-"/>
      <alignment horizontal="right" vertical="center" textRotation="0" wrapText="0" indent="0" justifyLastLine="0" readingOrder="0"/>
    </dxf>
    <dxf>
      <alignment horizontal="right" vertical="center" textRotation="0" wrapText="0" indent="0" justifyLastLine="0" shrinkToFit="0" readingOrder="0"/>
    </dxf>
    <dxf>
      <numFmt numFmtId="165" formatCode="_-* #,##0.00_-;\-* #,##0.00_-;_-* &quot;-&quot;??_-;_-@_-"/>
      <alignment horizontal="right" vertical="center" textRotation="0" wrapText="0" indent="0" justifyLastLine="0" readingOrder="0"/>
    </dxf>
    <dxf>
      <alignment horizontal="right" vertical="center" textRotation="0" wrapText="0" indent="0" justifyLastLine="0" shrinkToFit="0" readingOrder="0"/>
    </dxf>
    <dxf>
      <numFmt numFmtId="165" formatCode="_-* #,##0.00_-;\-* #,##0.00_-;_-* &quot;-&quot;??_-;_-@_-"/>
      <alignment horizontal="right" vertical="center" textRotation="0" wrapText="0" indent="0" justifyLastLine="0" readingOrder="0"/>
    </dxf>
    <dxf>
      <alignment horizontal="right" vertical="center" textRotation="0" wrapText="0" indent="0" justifyLastLine="0" shrinkToFit="0" readingOrder="0"/>
    </dxf>
    <dxf>
      <numFmt numFmtId="165" formatCode="_-* #,##0.00_-;\-* #,##0.00_-;_-* &quot;-&quot;??_-;_-@_-"/>
      <alignment horizontal="right" vertical="center" textRotation="0" wrapText="0" indent="0" justifyLastLine="0" readingOrder="0"/>
    </dxf>
    <dxf>
      <alignment horizontal="right" vertical="center" textRotation="0" wrapText="1" indent="0" justifyLastLine="0" shrinkToFit="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scheme val="minor"/>
      </font>
      <numFmt numFmtId="169"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scheme val="minor"/>
      </font>
      <numFmt numFmtId="169"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TableStyle="Stile tabella Scheda attività" defaultPivotStyle="PivotStyleLight16">
    <tableStyle name="Retribuzione oraria2" pivot="0" count="6">
      <tableStyleElement type="wholeTable" dxfId="62"/>
      <tableStyleElement type="headerRow" dxfId="61"/>
      <tableStyleElement type="firstColumn" dxfId="60"/>
      <tableStyleElement type="firstRowStripe" dxfId="59"/>
      <tableStyleElement type="secondRowStripe" dxfId="58"/>
      <tableStyleElement type="firstHeaderCell" dxfId="57"/>
    </tableStyle>
    <tableStyle name="Stile tabella Scheda attività" pivot="0" count="5">
      <tableStyleElement type="wholeTable" dxfId="56"/>
      <tableStyleElement type="headerRow" dxfId="55"/>
      <tableStyleElement type="firstColumn" dxfId="54"/>
      <tableStyleElement type="firstRowStripe" dxfId="53"/>
      <tableStyleElement type="firstColumnStripe" dxfId="5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104775</xdr:rowOff>
    </xdr:from>
    <xdr:to>
      <xdr:col>13</xdr:col>
      <xdr:colOff>1905000</xdr:colOff>
      <xdr:row>0</xdr:row>
      <xdr:rowOff>533400</xdr:rowOff>
    </xdr:to>
    <xdr:pic>
      <xdr:nvPicPr>
        <xdr:cNvPr id="4" name="Immagine 3" descr="Logo di Vertex">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Immagine 1" descr="Logo di Vertex">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xml><?xml version="1.0" encoding="utf-8"?>
<table xmlns="http://schemas.openxmlformats.org/spreadsheetml/2006/main" id="1" name="OrarioSettimana1" displayName="OrarioSettimana1" ref="B7:E14" headerRowDxfId="51" dataDxfId="50" tableBorderDxfId="49">
  <autoFilter ref="B7:E14">
    <filterColumn colId="0" hiddenButton="1"/>
    <filterColumn colId="1" hiddenButton="1"/>
    <filterColumn colId="2" hiddenButton="1"/>
    <filterColumn colId="3" hiddenButton="1"/>
  </autoFilter>
  <tableColumns count="4">
    <tableColumn id="1" name="Giorno della settimana" totalsRowLabel="Totale" dataDxfId="48" totalsRowDxfId="47">
      <calculatedColumnFormula>B7+1</calculatedColumnFormula>
    </tableColumn>
    <tableColumn id="2" name="Ora_x000a_entrata" dataDxfId="46" totalsRowDxfId="45"/>
    <tableColumn id="3" name="Pause_x000a_(minuti)" dataDxfId="44" totalsRowDxfId="43"/>
    <tableColumn id="4" name="Ora_x000a_uscita" totalsRowFunction="count" dataDxfId="42" totalsRowDxfId="41"/>
  </tableColumns>
  <tableStyleInfo name="TableStyleMedium2" showFirstColumn="1" showLastColumn="0" showRowStripes="1" showColumnStripes="0"/>
  <extLst>
    <ext xmlns:x14="http://schemas.microsoft.com/office/spreadsheetml/2009/9/main" uri="{504A1905-F514-4f6f-8877-14C23A59335A}">
      <x14:table altTextSummary="Tenere traccia delle ore per ogni giorno della settimana in questa tabella. La colonna &quot;Giorno della settimana&quot; usa il giorno di inizio della settimana immesso nella cella H4 come primo giorno della settimana."/>
    </ext>
  </extLst>
</table>
</file>

<file path=xl/tables/table2.xml><?xml version="1.0" encoding="utf-8"?>
<table xmlns="http://schemas.openxmlformats.org/spreadsheetml/2006/main" id="2" name="SuddivisioneSettimana1" displayName="SuddivisioneSettimana1" ref="G7:L14" headerRowDxfId="40" dataDxfId="39">
  <autoFilter ref="G7:L14">
    <filterColumn colId="0" hiddenButton="1"/>
    <filterColumn colId="1" hiddenButton="1"/>
    <filterColumn colId="2" hiddenButton="1"/>
    <filterColumn colId="3" hiddenButton="1"/>
    <filterColumn colId="4" hiddenButton="1"/>
    <filterColumn colId="5" hiddenButton="1"/>
  </autoFilter>
  <tableColumns count="6">
    <tableColumn id="1" name="Totale_x000a_[h]:mm" totalsRowLabel="Totale" dataDxfId="38" totalsRowDxfId="37">
      <calculatedColumnFormula>MROUND((IF(OR(C8="",E8=""),0,IF(E8&lt;C8,E8+1-C8,E8-C8))-D8/1440),1/1440)</calculatedColumnFormula>
    </tableColumn>
    <tableColumn id="2" name="Normale_x000a_[h]:mm" dataDxfId="36" totalsRowDxfId="35"/>
    <tableColumn id="3" name="Straordinario_x000a_[h]:mm" dataDxfId="34" totalsRowDxfId="33"/>
    <tableColumn id="4" name="Malattia_x000a_[h]:mm" dataDxfId="32" totalsRowDxfId="31"/>
    <tableColumn id="5" name="Festività_x000a_[h]:mm" dataDxfId="30" totalsRowDxfId="29"/>
    <tableColumn id="6" name="Ferie_x000a_[h]:mm" totalsRowFunction="count" dataDxfId="28" totalsRowDxfId="27"/>
  </tableColumns>
  <tableStyleInfo name="TableStyleMedium2" showFirstColumn="1" showLastColumn="0" showRowStripes="1" showColumnStripes="0"/>
  <extLst>
    <ext xmlns:x14="http://schemas.microsoft.com/office/spreadsheetml/2009/9/main" uri="{504A1905-F514-4f6f-8877-14C23A59335A}">
      <x14:table altTextSummary="Suddividere il tempo in ore normali, di straordinario, malattia, festività e ferie in questa tabella. La colonna G della tabella calcola automaticamente il tempo totale per ogni giorno della settimana. Il totale settimanale viene calcolato automaticamente per ogni categoria appena sotto la tabella."/>
    </ext>
  </extLst>
</table>
</file>

<file path=xl/tables/table3.xml><?xml version="1.0" encoding="utf-8"?>
<table xmlns="http://schemas.openxmlformats.org/spreadsheetml/2006/main" id="3" name="OrarioSettimana2" displayName="OrarioSettimana2" ref="B17:E24" totalsRowShown="0" headerRowDxfId="26" dataDxfId="25" tableBorderDxfId="24">
  <autoFilter ref="B17:E24">
    <filterColumn colId="0" hiddenButton="1"/>
    <filterColumn colId="1" hiddenButton="1"/>
    <filterColumn colId="2" hiddenButton="1"/>
    <filterColumn colId="3" hiddenButton="1"/>
  </autoFilter>
  <tableColumns count="4">
    <tableColumn id="1" name="Giorno della settimana" dataDxfId="23">
      <calculatedColumnFormula>B17+1</calculatedColumnFormula>
    </tableColumn>
    <tableColumn id="2" name="Ora_x000a_entrata" dataDxfId="22"/>
    <tableColumn id="3" name="Pause_x000a_(minuti)" dataDxfId="21"/>
    <tableColumn id="4" name="Ora_x000a_uscita" dataDxfId="20"/>
  </tableColumns>
  <tableStyleInfo name="TableStyleMedium2" showFirstColumn="1" showLastColumn="0" showRowStripes="1" showColumnStripes="0"/>
  <extLst>
    <ext xmlns:x14="http://schemas.microsoft.com/office/spreadsheetml/2009/9/main" uri="{504A1905-F514-4f6f-8877-14C23A59335A}">
      <x14:table altTextSummary="Tenere traccia delle ore per ogni giorno di una seconda settimana in questa tabella. Il primo giorno della settimana segue l'ultimo giorno della settimana precedente registrato nella tabella Orario settimana 1."/>
    </ext>
  </extLst>
</table>
</file>

<file path=xl/tables/table4.xml><?xml version="1.0" encoding="utf-8"?>
<table xmlns="http://schemas.openxmlformats.org/spreadsheetml/2006/main" id="4" name="SuddivisioneSettimana2" displayName="SuddivisioneSettimana2" ref="G17:L24" totalsRowShown="0" headerRowDxfId="19" dataDxfId="18">
  <autoFilter ref="G17:L24">
    <filterColumn colId="0" hiddenButton="1"/>
    <filterColumn colId="1" hiddenButton="1"/>
    <filterColumn colId="2" hiddenButton="1"/>
    <filterColumn colId="3" hiddenButton="1"/>
    <filterColumn colId="4" hiddenButton="1"/>
    <filterColumn colId="5" hiddenButton="1"/>
  </autoFilter>
  <tableColumns count="6">
    <tableColumn id="1" name="Totale_x000a_[h]:mm" dataDxfId="17">
      <calculatedColumnFormula>MROUND((IF(OR(C18="",E18=""),0,IF(E18&lt;C18,E18+1-C18,E18-C18))-D18/1440),1/1440)</calculatedColumnFormula>
    </tableColumn>
    <tableColumn id="2" name="Normale_x000a_[h]:mm" dataDxfId="16"/>
    <tableColumn id="3" name="Straordinario_x000a_[h]:mm" dataDxfId="15"/>
    <tableColumn id="4" name="Malattia_x000a_[h]:mm" dataDxfId="14"/>
    <tableColumn id="5" name="Festività_x000a_[h]:mm" dataDxfId="13"/>
    <tableColumn id="6" name="Ferie_x000a_[h]:mm" dataDxfId="12"/>
  </tableColumns>
  <tableStyleInfo name="TableStyleMedium2" showFirstColumn="1" showLastColumn="0" showRowStripes="1" showColumnStripes="0"/>
  <extLst>
    <ext xmlns:x14="http://schemas.microsoft.com/office/spreadsheetml/2009/9/main" uri="{504A1905-F514-4f6f-8877-14C23A59335A}">
      <x14:table altTextSummary="Suddividere il tempo in ore normali, di straordinario, malattia, festività e ferie in questa tabella per la registrazione delle ore per la seconda settimana. La colonna G della tabella calcola automaticamente il tempo totale per ogni giorno della settimana. Il totale settimanale viene calcolato automaticamente per ogni categoria appena sotto la tabella."/>
    </ext>
  </extLst>
</table>
</file>

<file path=xl/tables/table5.xml><?xml version="1.0" encoding="utf-8"?>
<table xmlns="http://schemas.openxmlformats.org/spreadsheetml/2006/main" id="7" name="RetribuzioneOraria" displayName="RetribuzioneOraria" ref="G27:L29">
  <autoFilter ref="G27:L29">
    <filterColumn colId="0" hiddenButton="1"/>
    <filterColumn colId="1" hiddenButton="1"/>
    <filterColumn colId="2" hiddenButton="1"/>
    <filterColumn colId="3" hiddenButton="1"/>
    <filterColumn colId="4" hiddenButton="1"/>
    <filterColumn colId="5" hiddenButton="1"/>
  </autoFilter>
  <tableColumns count="6">
    <tableColumn id="1" name="Colonna1" totalsRowLabel="Totale" dataDxfId="11" totalsRowDxfId="10"/>
    <tableColumn id="2" name="Normale" dataDxfId="9" totalsRowDxfId="8">
      <calculatedColumnFormula>ROUND((H24+H14)*24*H27,2)</calculatedColumnFormula>
    </tableColumn>
    <tableColumn id="3" name="Straordinario" dataDxfId="7" totalsRowDxfId="6">
      <calculatedColumnFormula>ROUND((I24+I14)*24*I27,2)</calculatedColumnFormula>
    </tableColumn>
    <tableColumn id="4" name="Malattia" dataDxfId="5" totalsRowDxfId="4">
      <calculatedColumnFormula>ROUND((J24+J14)*24*J27,2)</calculatedColumnFormula>
    </tableColumn>
    <tableColumn id="5" name="Festività" dataDxfId="3" totalsRowDxfId="2">
      <calculatedColumnFormula>ROUND((K24+K14)*24*K27,2)</calculatedColumnFormula>
    </tableColumn>
    <tableColumn id="6" name="Ferie" totalsRowFunction="sum" dataDxfId="1" totalsRowDxfId="0">
      <calculatedColumnFormula>ROUND((L24+L14)*24*L27,2)</calculatedColumnFormula>
    </tableColumn>
  </tableColumns>
  <tableStyleInfo name="Retribuzione oraria2" showFirstColumn="1" showLastColumn="0" showRowStripes="1" showColumnStripes="0"/>
  <extLst>
    <ext xmlns:x14="http://schemas.microsoft.com/office/spreadsheetml/2009/9/main" uri="{504A1905-F514-4f6f-8877-14C23A59335A}">
      <x14:table altTextSummary="Immettere la retribuzione oraria per le ore normali, di straordinario, malattia, festività e ferie in questa tabella. La retribuzione totale viene calcolata automaticament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34"/>
  <sheetViews>
    <sheetView showGridLines="0" tabSelected="1" workbookViewId="0"/>
  </sheetViews>
  <sheetFormatPr defaultColWidth="9.140625" defaultRowHeight="30" customHeight="1" x14ac:dyDescent="0.2"/>
  <cols>
    <col min="1" max="1" width="2.7109375" style="5" customWidth="1"/>
    <col min="2" max="2" width="17" style="5" customWidth="1"/>
    <col min="3" max="3" width="12.5703125" style="5" customWidth="1"/>
    <col min="4" max="4" width="9.85546875" style="5" customWidth="1"/>
    <col min="5" max="5" width="12.5703125" style="5" customWidth="1"/>
    <col min="6" max="6" width="2.5703125" style="5" customWidth="1"/>
    <col min="7" max="7" width="13.140625" style="5" customWidth="1"/>
    <col min="8" max="8" width="9" style="5" customWidth="1"/>
    <col min="9" max="9" width="13.5703125" style="5" customWidth="1"/>
    <col min="10" max="11" width="8.85546875" style="5" customWidth="1"/>
    <col min="12" max="12" width="9.85546875" style="5" customWidth="1"/>
    <col min="13" max="13" width="2.7109375" style="2" customWidth="1"/>
    <col min="14" max="14" width="38.7109375" style="2" customWidth="1"/>
    <col min="15" max="16384" width="9.140625" style="2"/>
  </cols>
  <sheetData>
    <row r="1" spans="1:15" s="1" customFormat="1" ht="54.95" customHeight="1" x14ac:dyDescent="0.2">
      <c r="A1" s="38" t="s">
        <v>48</v>
      </c>
      <c r="B1" s="66" t="s">
        <v>6</v>
      </c>
      <c r="C1" s="66"/>
      <c r="D1" s="66"/>
      <c r="E1" s="66"/>
      <c r="F1" s="66"/>
      <c r="G1" s="65" t="s">
        <v>20</v>
      </c>
      <c r="H1" s="65"/>
      <c r="I1" s="65"/>
      <c r="J1" s="65"/>
      <c r="K1" s="65"/>
      <c r="L1" s="65"/>
    </row>
    <row r="2" spans="1:15" s="3" customFormat="1" ht="30" customHeight="1" x14ac:dyDescent="0.25">
      <c r="A2" s="38" t="s">
        <v>0</v>
      </c>
      <c r="B2" s="67" t="s">
        <v>7</v>
      </c>
      <c r="C2" s="67"/>
      <c r="D2" s="67"/>
      <c r="E2" s="61" t="s">
        <v>16</v>
      </c>
      <c r="F2" s="61"/>
      <c r="G2" s="61"/>
      <c r="H2" s="59"/>
      <c r="I2" s="59"/>
      <c r="J2" s="59"/>
      <c r="K2" s="59"/>
      <c r="L2" s="59"/>
      <c r="N2" s="20" t="s">
        <v>37</v>
      </c>
      <c r="O2" s="21"/>
    </row>
    <row r="3" spans="1:15" s="3" customFormat="1" ht="30" customHeight="1" x14ac:dyDescent="0.25">
      <c r="A3" s="37" t="s">
        <v>1</v>
      </c>
      <c r="B3" s="67" t="s">
        <v>8</v>
      </c>
      <c r="C3" s="67"/>
      <c r="D3" s="67"/>
      <c r="E3" s="61" t="s">
        <v>17</v>
      </c>
      <c r="F3" s="61"/>
      <c r="G3" s="61"/>
      <c r="H3" s="60"/>
      <c r="I3" s="60"/>
      <c r="J3" s="60"/>
      <c r="K3" s="60"/>
      <c r="L3" s="60"/>
      <c r="N3" s="21" t="s">
        <v>38</v>
      </c>
    </row>
    <row r="4" spans="1:15" s="3" customFormat="1" ht="30" customHeight="1" x14ac:dyDescent="0.25">
      <c r="A4" s="37" t="s">
        <v>69</v>
      </c>
      <c r="B4" s="67" t="s">
        <v>9</v>
      </c>
      <c r="C4" s="67"/>
      <c r="D4" s="67"/>
      <c r="E4" s="61" t="s">
        <v>68</v>
      </c>
      <c r="F4" s="61"/>
      <c r="G4" s="61"/>
      <c r="H4" s="57">
        <f ca="1">TODAY()</f>
        <v>43280</v>
      </c>
      <c r="I4" s="58"/>
      <c r="N4" s="23" t="s">
        <v>39</v>
      </c>
    </row>
    <row r="5" spans="1:15" s="3" customFormat="1" ht="15" customHeight="1" x14ac:dyDescent="0.2">
      <c r="A5" s="38" t="s">
        <v>2</v>
      </c>
      <c r="B5" s="62" t="s">
        <v>10</v>
      </c>
      <c r="C5" s="62"/>
      <c r="D5" s="62"/>
      <c r="E5" s="11"/>
      <c r="F5" s="11"/>
      <c r="G5" s="10"/>
      <c r="H5" s="12"/>
      <c r="I5" s="12"/>
      <c r="J5" s="11"/>
      <c r="K5" s="11"/>
      <c r="L5" s="11"/>
      <c r="N5" s="22"/>
    </row>
    <row r="6" spans="1:15" ht="15" customHeight="1" x14ac:dyDescent="0.2">
      <c r="B6" s="6"/>
      <c r="C6" s="6"/>
      <c r="D6" s="6"/>
      <c r="E6" s="6"/>
      <c r="F6" s="6"/>
      <c r="G6" s="6"/>
      <c r="H6" s="6"/>
      <c r="I6" s="6"/>
      <c r="J6" s="6"/>
      <c r="K6" s="6"/>
      <c r="L6" s="6"/>
      <c r="N6" s="24"/>
    </row>
    <row r="7" spans="1:15" s="3" customFormat="1" ht="30" customHeight="1" x14ac:dyDescent="0.2">
      <c r="A7" s="37" t="s">
        <v>49</v>
      </c>
      <c r="B7" s="9" t="s">
        <v>11</v>
      </c>
      <c r="C7" s="9" t="s">
        <v>14</v>
      </c>
      <c r="D7" s="9" t="s">
        <v>15</v>
      </c>
      <c r="E7" s="9" t="s">
        <v>18</v>
      </c>
      <c r="F7" s="8"/>
      <c r="G7" s="9" t="s">
        <v>21</v>
      </c>
      <c r="H7" s="9" t="s">
        <v>27</v>
      </c>
      <c r="I7" s="9" t="s">
        <v>29</v>
      </c>
      <c r="J7" s="9" t="s">
        <v>31</v>
      </c>
      <c r="K7" s="9" t="s">
        <v>33</v>
      </c>
      <c r="L7" s="9" t="s">
        <v>35</v>
      </c>
      <c r="M7" s="4"/>
      <c r="N7" s="22"/>
    </row>
    <row r="8" spans="1:15" s="3" customFormat="1" ht="30" customHeight="1" x14ac:dyDescent="0.2">
      <c r="A8" s="37" t="s">
        <v>50</v>
      </c>
      <c r="B8" s="51">
        <f ca="1">Inizio_Settimana</f>
        <v>43280</v>
      </c>
      <c r="C8" s="46">
        <v>0.37847222222222227</v>
      </c>
      <c r="D8" s="26">
        <v>15</v>
      </c>
      <c r="E8" s="46">
        <v>0.75</v>
      </c>
      <c r="F8" s="6"/>
      <c r="G8" s="27">
        <f>MROUND((IF(OR(C8="",E8=""),0,IF(E8&lt;C8,E8+1-C8,E8-C8))-D8/1440),1/1440)</f>
        <v>0.3611111111111111</v>
      </c>
      <c r="H8" s="28">
        <v>0.33333333333333331</v>
      </c>
      <c r="I8" s="28">
        <v>2.777777777777779E-2</v>
      </c>
      <c r="J8" s="28"/>
      <c r="K8" s="28"/>
      <c r="L8" s="28"/>
      <c r="M8" s="4"/>
      <c r="N8" s="23" t="s">
        <v>40</v>
      </c>
    </row>
    <row r="9" spans="1:15" s="3" customFormat="1" ht="30" customHeight="1" x14ac:dyDescent="0.2">
      <c r="A9" s="37" t="s">
        <v>51</v>
      </c>
      <c r="B9" s="52">
        <f t="shared" ref="B9:B14" ca="1" si="0">B8+1</f>
        <v>43281</v>
      </c>
      <c r="C9" s="47">
        <v>0.37847222222222227</v>
      </c>
      <c r="D9" s="29">
        <v>30</v>
      </c>
      <c r="E9" s="47">
        <v>0.73958333333333337</v>
      </c>
      <c r="F9" s="6"/>
      <c r="G9" s="27">
        <f t="shared" ref="G9:G11" si="1">MROUND((IF(OR(C9="",E9=""),0,IF(E9&lt;C9,E9+1-C9,E9-C9))-D9/1440),1/1440)</f>
        <v>0.34027777777777779</v>
      </c>
      <c r="H9" s="30">
        <v>0.33333333333333331</v>
      </c>
      <c r="I9" s="30">
        <v>6.9444444444444753E-3</v>
      </c>
      <c r="J9" s="30"/>
      <c r="K9" s="30"/>
      <c r="L9" s="30"/>
      <c r="M9" s="4"/>
      <c r="N9" s="23"/>
    </row>
    <row r="10" spans="1:15" s="3" customFormat="1" ht="30" customHeight="1" x14ac:dyDescent="0.2">
      <c r="A10" s="37" t="s">
        <v>52</v>
      </c>
      <c r="B10" s="52">
        <f t="shared" ca="1" si="0"/>
        <v>43282</v>
      </c>
      <c r="C10" s="47">
        <v>0.375</v>
      </c>
      <c r="D10" s="29">
        <v>45</v>
      </c>
      <c r="E10" s="47">
        <v>0.77083333333333337</v>
      </c>
      <c r="F10" s="6"/>
      <c r="G10" s="27">
        <f t="shared" si="1"/>
        <v>0.36458333333333337</v>
      </c>
      <c r="H10" s="30">
        <v>0.33333333333333331</v>
      </c>
      <c r="I10" s="30">
        <v>3.1250000000000056E-2</v>
      </c>
      <c r="J10" s="30"/>
      <c r="K10" s="30"/>
      <c r="L10" s="30"/>
      <c r="M10" s="4"/>
      <c r="N10" s="22"/>
    </row>
    <row r="11" spans="1:15" s="3" customFormat="1" ht="30" customHeight="1" x14ac:dyDescent="0.2">
      <c r="A11" s="37" t="s">
        <v>53</v>
      </c>
      <c r="B11" s="52">
        <f t="shared" ca="1" si="0"/>
        <v>43283</v>
      </c>
      <c r="C11" s="47">
        <v>0.375</v>
      </c>
      <c r="D11" s="29">
        <v>45</v>
      </c>
      <c r="E11" s="47">
        <v>0.77083333333333337</v>
      </c>
      <c r="F11" s="6"/>
      <c r="G11" s="27">
        <f t="shared" si="1"/>
        <v>0.36458333333333337</v>
      </c>
      <c r="H11" s="30">
        <v>0.33333333333333331</v>
      </c>
      <c r="I11" s="30">
        <v>3.1250000000000056E-2</v>
      </c>
      <c r="J11" s="30"/>
      <c r="K11" s="30"/>
      <c r="L11" s="30"/>
      <c r="M11" s="4"/>
      <c r="N11" s="22"/>
    </row>
    <row r="12" spans="1:15" s="3" customFormat="1" ht="30" customHeight="1" x14ac:dyDescent="0.2">
      <c r="A12" s="37" t="s">
        <v>54</v>
      </c>
      <c r="B12" s="52">
        <f ca="1">B11+1</f>
        <v>43284</v>
      </c>
      <c r="C12" s="47"/>
      <c r="D12" s="29"/>
      <c r="E12" s="47"/>
      <c r="F12" s="6"/>
      <c r="G12" s="27">
        <f>MROUND((IF(OR(C12="",E12=""),0,IF(E12&lt;C12,E12+1-C12,E12-C12))-D12/1440),1/1440)</f>
        <v>0</v>
      </c>
      <c r="H12" s="30"/>
      <c r="I12" s="30"/>
      <c r="J12" s="30">
        <v>0.33333333333333331</v>
      </c>
      <c r="K12" s="30"/>
      <c r="L12" s="30"/>
      <c r="M12" s="4"/>
      <c r="N12" s="22"/>
    </row>
    <row r="13" spans="1:15" s="3" customFormat="1" ht="30" customHeight="1" x14ac:dyDescent="0.2">
      <c r="A13" s="37" t="s">
        <v>55</v>
      </c>
      <c r="B13" s="52">
        <f t="shared" ca="1" si="0"/>
        <v>43285</v>
      </c>
      <c r="C13" s="47"/>
      <c r="D13" s="29"/>
      <c r="E13" s="47"/>
      <c r="F13" s="6"/>
      <c r="G13" s="27">
        <f>MROUND((IF(OR(C13="",E13=""),0,IF(E13&lt;C13,E13+1-C13,E13-C13))-D13/1440),1/1440)</f>
        <v>0</v>
      </c>
      <c r="H13" s="30"/>
      <c r="I13" s="30"/>
      <c r="J13" s="30"/>
      <c r="K13" s="30"/>
      <c r="L13" s="30"/>
      <c r="M13" s="4"/>
      <c r="N13" s="22"/>
    </row>
    <row r="14" spans="1:15" s="3" customFormat="1" ht="30" customHeight="1" x14ac:dyDescent="0.2">
      <c r="A14" s="37" t="s">
        <v>56</v>
      </c>
      <c r="B14" s="53">
        <f t="shared" ca="1" si="0"/>
        <v>43286</v>
      </c>
      <c r="C14" s="48"/>
      <c r="D14" s="33"/>
      <c r="E14" s="48"/>
      <c r="F14" s="6"/>
      <c r="G14" s="27">
        <f>MROUND((IF(OR(C14="",E14=""),0,IF(E14&lt;C14,E14+1-C14,E14-C14))-D14/1440),1/1440)</f>
        <v>0</v>
      </c>
      <c r="H14" s="31"/>
      <c r="I14" s="31"/>
      <c r="J14" s="31"/>
      <c r="K14" s="31"/>
      <c r="L14" s="31"/>
      <c r="M14" s="4"/>
      <c r="N14" s="22"/>
    </row>
    <row r="15" spans="1:15" ht="30" customHeight="1" x14ac:dyDescent="0.2">
      <c r="A15" s="38" t="s">
        <v>57</v>
      </c>
      <c r="B15" s="63"/>
      <c r="C15" s="63"/>
      <c r="D15" s="63"/>
      <c r="E15" s="63"/>
      <c r="G15" s="13" t="s">
        <v>22</v>
      </c>
      <c r="H15" s="7">
        <f>SUM(H8:H14)</f>
        <v>1.3333333333333333</v>
      </c>
      <c r="I15" s="7">
        <f>SUM(I8:I14)</f>
        <v>9.7222222222222376E-2</v>
      </c>
      <c r="J15" s="7">
        <f>SUM(J8:J14)</f>
        <v>0.33333333333333331</v>
      </c>
      <c r="K15" s="7">
        <f>SUM(K8:K14)</f>
        <v>0</v>
      </c>
      <c r="L15" s="7">
        <f>SUM(L8:L14)</f>
        <v>0</v>
      </c>
      <c r="N15" s="24"/>
    </row>
    <row r="16" spans="1:15" ht="15" customHeight="1" x14ac:dyDescent="0.2">
      <c r="B16" s="63"/>
      <c r="C16" s="63"/>
      <c r="D16" s="63"/>
      <c r="E16" s="63"/>
      <c r="F16" s="6"/>
      <c r="G16" s="6"/>
      <c r="H16" s="6"/>
      <c r="I16" s="6"/>
      <c r="J16" s="6"/>
      <c r="K16" s="6"/>
      <c r="L16" s="6"/>
      <c r="N16" s="24"/>
    </row>
    <row r="17" spans="1:14" s="3" customFormat="1" ht="30" customHeight="1" x14ac:dyDescent="0.2">
      <c r="A17" s="38" t="s">
        <v>58</v>
      </c>
      <c r="B17" s="9" t="s">
        <v>11</v>
      </c>
      <c r="C17" s="9" t="s">
        <v>14</v>
      </c>
      <c r="D17" s="9" t="s">
        <v>15</v>
      </c>
      <c r="E17" s="9" t="s">
        <v>18</v>
      </c>
      <c r="F17" s="8"/>
      <c r="G17" s="9" t="s">
        <v>21</v>
      </c>
      <c r="H17" s="9" t="s">
        <v>27</v>
      </c>
      <c r="I17" s="9" t="s">
        <v>29</v>
      </c>
      <c r="J17" s="9" t="s">
        <v>31</v>
      </c>
      <c r="K17" s="9" t="s">
        <v>33</v>
      </c>
      <c r="L17" s="9" t="s">
        <v>35</v>
      </c>
      <c r="M17" s="4"/>
      <c r="N17" s="23" t="s">
        <v>41</v>
      </c>
    </row>
    <row r="18" spans="1:14" s="3" customFormat="1" ht="30" customHeight="1" x14ac:dyDescent="0.2">
      <c r="A18" s="37" t="s">
        <v>70</v>
      </c>
      <c r="B18" s="51">
        <f ca="1">B14+1</f>
        <v>43287</v>
      </c>
      <c r="C18" s="46"/>
      <c r="D18" s="26"/>
      <c r="E18" s="46"/>
      <c r="F18" s="6"/>
      <c r="G18" s="27">
        <f>MROUND((IF(OR(C18="",E18=""),0,IF(E18&lt;C18,E18+1-C18,E18-C18))-D18/1440),1/1440)</f>
        <v>0</v>
      </c>
      <c r="H18" s="28"/>
      <c r="I18" s="28"/>
      <c r="J18" s="28"/>
      <c r="K18" s="28"/>
      <c r="L18" s="28"/>
      <c r="M18" s="4"/>
      <c r="N18" s="22"/>
    </row>
    <row r="19" spans="1:14" s="3" customFormat="1" ht="30" customHeight="1" x14ac:dyDescent="0.2">
      <c r="A19" s="37" t="s">
        <v>59</v>
      </c>
      <c r="B19" s="52">
        <f t="shared" ref="B19:B24" ca="1" si="2">B18+1</f>
        <v>43288</v>
      </c>
      <c r="C19" s="47"/>
      <c r="D19" s="29"/>
      <c r="E19" s="47"/>
      <c r="F19" s="6"/>
      <c r="G19" s="27">
        <f t="shared" ref="G19:G24" si="3">MROUND((IF(OR(C19="",E19=""),0,IF(E19&lt;C19,E19+1-C19,E19-C19))-D19/1440),1/1440)</f>
        <v>0</v>
      </c>
      <c r="H19" s="30"/>
      <c r="I19" s="30"/>
      <c r="J19" s="30"/>
      <c r="K19" s="30"/>
      <c r="L19" s="30"/>
      <c r="M19" s="4"/>
      <c r="N19" s="22"/>
    </row>
    <row r="20" spans="1:14" s="3" customFormat="1" ht="30" customHeight="1" x14ac:dyDescent="0.2">
      <c r="A20" s="37" t="s">
        <v>60</v>
      </c>
      <c r="B20" s="52">
        <f t="shared" ca="1" si="2"/>
        <v>43289</v>
      </c>
      <c r="C20" s="47"/>
      <c r="D20" s="29"/>
      <c r="E20" s="47"/>
      <c r="F20" s="6"/>
      <c r="G20" s="27">
        <f t="shared" si="3"/>
        <v>0</v>
      </c>
      <c r="H20" s="30"/>
      <c r="I20" s="30"/>
      <c r="J20" s="30"/>
      <c r="K20" s="30"/>
      <c r="L20" s="30"/>
      <c r="M20" s="4"/>
      <c r="N20" s="22"/>
    </row>
    <row r="21" spans="1:14" s="3" customFormat="1" ht="30" customHeight="1" x14ac:dyDescent="0.2">
      <c r="A21" s="37" t="s">
        <v>61</v>
      </c>
      <c r="B21" s="52">
        <f t="shared" ca="1" si="2"/>
        <v>43290</v>
      </c>
      <c r="C21" s="47"/>
      <c r="D21" s="29"/>
      <c r="E21" s="47"/>
      <c r="F21" s="6"/>
      <c r="G21" s="27">
        <f t="shared" si="3"/>
        <v>0</v>
      </c>
      <c r="H21" s="30"/>
      <c r="I21" s="30"/>
      <c r="J21" s="30"/>
      <c r="K21" s="30"/>
      <c r="L21" s="30"/>
      <c r="M21" s="4"/>
      <c r="N21" s="22"/>
    </row>
    <row r="22" spans="1:14" s="3" customFormat="1" ht="30" customHeight="1" x14ac:dyDescent="0.2">
      <c r="A22" s="37" t="s">
        <v>62</v>
      </c>
      <c r="B22" s="52">
        <f t="shared" ca="1" si="2"/>
        <v>43291</v>
      </c>
      <c r="C22" s="47"/>
      <c r="D22" s="29"/>
      <c r="E22" s="47"/>
      <c r="F22" s="6"/>
      <c r="G22" s="27">
        <f t="shared" si="3"/>
        <v>0</v>
      </c>
      <c r="H22" s="30"/>
      <c r="I22" s="30"/>
      <c r="J22" s="30"/>
      <c r="K22" s="30"/>
      <c r="L22" s="30"/>
      <c r="M22" s="4"/>
      <c r="N22" s="22"/>
    </row>
    <row r="23" spans="1:14" s="3" customFormat="1" ht="30" customHeight="1" x14ac:dyDescent="0.2">
      <c r="A23" s="37" t="s">
        <v>63</v>
      </c>
      <c r="B23" s="52">
        <f t="shared" ca="1" si="2"/>
        <v>43292</v>
      </c>
      <c r="C23" s="47"/>
      <c r="D23" s="29"/>
      <c r="E23" s="47"/>
      <c r="F23" s="6"/>
      <c r="G23" s="27">
        <f t="shared" si="3"/>
        <v>0</v>
      </c>
      <c r="H23" s="30"/>
      <c r="I23" s="30"/>
      <c r="J23" s="30"/>
      <c r="K23" s="30"/>
      <c r="L23" s="30"/>
      <c r="M23" s="4"/>
      <c r="N23" s="22"/>
    </row>
    <row r="24" spans="1:14" s="3" customFormat="1" ht="30" customHeight="1" x14ac:dyDescent="0.2">
      <c r="A24" s="37" t="s">
        <v>64</v>
      </c>
      <c r="B24" s="53">
        <f t="shared" ca="1" si="2"/>
        <v>43293</v>
      </c>
      <c r="C24" s="48"/>
      <c r="D24" s="33"/>
      <c r="E24" s="48"/>
      <c r="F24" s="6"/>
      <c r="G24" s="27">
        <f t="shared" si="3"/>
        <v>0</v>
      </c>
      <c r="H24" s="31"/>
      <c r="I24" s="31"/>
      <c r="J24" s="31"/>
      <c r="K24" s="31"/>
      <c r="L24" s="31"/>
      <c r="M24" s="4"/>
      <c r="N24" s="22"/>
    </row>
    <row r="25" spans="1:14" ht="30" customHeight="1" x14ac:dyDescent="0.2">
      <c r="A25" s="38" t="s">
        <v>65</v>
      </c>
      <c r="B25" s="35"/>
      <c r="C25" s="35"/>
      <c r="D25" s="35"/>
      <c r="E25" s="35"/>
      <c r="F25" s="35"/>
      <c r="G25" s="13" t="s">
        <v>22</v>
      </c>
      <c r="H25" s="7">
        <f>SUM(H18:H24)</f>
        <v>0</v>
      </c>
      <c r="I25" s="7">
        <f>SUM(I18:I24)</f>
        <v>0</v>
      </c>
      <c r="J25" s="7">
        <f>SUM(J18:J24)</f>
        <v>0</v>
      </c>
      <c r="K25" s="7">
        <f>SUM(K18:K24)</f>
        <v>0</v>
      </c>
      <c r="L25" s="7">
        <f>SUM(L18:L24)</f>
        <v>0</v>
      </c>
      <c r="N25" s="24"/>
    </row>
    <row r="26" spans="1:14" customFormat="1" ht="30" customHeight="1" x14ac:dyDescent="0.2"/>
    <row r="27" spans="1:14" customFormat="1" ht="15" customHeight="1" x14ac:dyDescent="0.2">
      <c r="A27" s="39" t="s">
        <v>3</v>
      </c>
      <c r="G27" s="43" t="s">
        <v>23</v>
      </c>
      <c r="H27" s="44" t="s">
        <v>28</v>
      </c>
      <c r="I27" s="44" t="s">
        <v>30</v>
      </c>
      <c r="J27" s="44" t="s">
        <v>32</v>
      </c>
      <c r="K27" s="44" t="s">
        <v>34</v>
      </c>
      <c r="L27" s="44" t="s">
        <v>36</v>
      </c>
    </row>
    <row r="28" spans="1:14" s="3" customFormat="1" ht="30" customHeight="1" x14ac:dyDescent="0.2">
      <c r="A28" s="38" t="s">
        <v>4</v>
      </c>
      <c r="B28" s="55"/>
      <c r="C28" s="55"/>
      <c r="D28" s="55"/>
      <c r="E28" s="32"/>
      <c r="G28" s="45" t="s">
        <v>24</v>
      </c>
      <c r="H28" s="49">
        <v>15</v>
      </c>
      <c r="I28" s="49">
        <f>1.5*H28</f>
        <v>22.5</v>
      </c>
      <c r="J28" s="49">
        <v>15</v>
      </c>
      <c r="K28" s="49">
        <v>15</v>
      </c>
      <c r="L28" s="49">
        <v>15</v>
      </c>
      <c r="M28" s="4"/>
      <c r="N28" s="23" t="s">
        <v>42</v>
      </c>
    </row>
    <row r="29" spans="1:14" s="3" customFormat="1" ht="30" customHeight="1" x14ac:dyDescent="0.2">
      <c r="A29" s="38" t="s">
        <v>66</v>
      </c>
      <c r="B29" s="56" t="s">
        <v>12</v>
      </c>
      <c r="C29" s="56"/>
      <c r="D29" s="56"/>
      <c r="E29" s="34" t="s">
        <v>19</v>
      </c>
      <c r="G29" s="45" t="s">
        <v>25</v>
      </c>
      <c r="H29" s="50">
        <f>ROUND((H25+H15)*24*H28,2)</f>
        <v>480</v>
      </c>
      <c r="I29" s="50">
        <f>ROUND((I25+I15)*24*I28,2)</f>
        <v>52.5</v>
      </c>
      <c r="J29" s="50">
        <f>ROUND((J25+J15)*24*J28,2)</f>
        <v>120</v>
      </c>
      <c r="K29" s="50">
        <f>ROUND((K25+K15)*24*K28,2)</f>
        <v>0</v>
      </c>
      <c r="L29" s="50">
        <f>ROUND((L25+L15)*24*L28,2)</f>
        <v>0</v>
      </c>
      <c r="M29" s="4"/>
      <c r="N29" s="22"/>
    </row>
    <row r="30" spans="1:14" ht="30" customHeight="1" x14ac:dyDescent="0.2">
      <c r="A30" s="37" t="s">
        <v>5</v>
      </c>
      <c r="B30" s="55"/>
      <c r="C30" s="55"/>
      <c r="D30" s="55"/>
      <c r="E30" s="32"/>
      <c r="N30" s="24"/>
    </row>
    <row r="31" spans="1:14" ht="30" customHeight="1" x14ac:dyDescent="0.2">
      <c r="A31" s="38" t="s">
        <v>67</v>
      </c>
      <c r="B31" s="56" t="s">
        <v>13</v>
      </c>
      <c r="C31" s="56"/>
      <c r="D31" s="56"/>
      <c r="E31" s="34" t="s">
        <v>19</v>
      </c>
      <c r="G31" s="64" t="s">
        <v>26</v>
      </c>
      <c r="H31" s="64"/>
      <c r="I31" s="64"/>
      <c r="J31" s="64"/>
      <c r="K31" s="54">
        <f>SUM(H29:L29)</f>
        <v>652.5</v>
      </c>
      <c r="L31" s="54"/>
      <c r="N31" s="24"/>
    </row>
    <row r="32" spans="1:14" ht="30" customHeight="1" x14ac:dyDescent="0.2">
      <c r="N32" s="24"/>
    </row>
    <row r="33" spans="9:14" ht="30" customHeight="1" x14ac:dyDescent="0.2">
      <c r="I33" s="2"/>
      <c r="J33" s="2"/>
      <c r="K33" s="2"/>
      <c r="L33" s="2"/>
      <c r="N33" s="24"/>
    </row>
    <row r="34" spans="9:14" ht="30" customHeight="1" x14ac:dyDescent="0.2">
      <c r="N34" s="24"/>
    </row>
  </sheetData>
  <mergeCells count="19">
    <mergeCell ref="G1:L1"/>
    <mergeCell ref="B1:F1"/>
    <mergeCell ref="B2:D2"/>
    <mergeCell ref="B3:D3"/>
    <mergeCell ref="B4:D4"/>
    <mergeCell ref="K31:L31"/>
    <mergeCell ref="B30:D30"/>
    <mergeCell ref="B31:D31"/>
    <mergeCell ref="H4:I4"/>
    <mergeCell ref="H2:L2"/>
    <mergeCell ref="H3:L3"/>
    <mergeCell ref="B28:D28"/>
    <mergeCell ref="B29:D29"/>
    <mergeCell ref="E2:G2"/>
    <mergeCell ref="E3:G3"/>
    <mergeCell ref="E4:G4"/>
    <mergeCell ref="B5:D5"/>
    <mergeCell ref="B15:E16"/>
    <mergeCell ref="G31:J31"/>
  </mergeCells>
  <dataValidations count="2">
    <dataValidation type="time" allowBlank="1" showInputMessage="1" showErrorMessage="1" errorTitle="Formato ora non corretto" error="Usare il formato seguente per immettere l'ora: 12:00 AM" sqref="E8:E14 C8:C14 E18:E24 C18:C24">
      <formula1>0</formula1>
      <formula2>0.999988425925926</formula2>
    </dataValidation>
    <dataValidation allowBlank="1" showInputMessage="1" showErrorMessage="1" promptTitle="Immissione delle ore" prompt="Immettere le ore e i minuti usando il formato H:MM, ad esempio 8:30 per 8 ore e 30 minuti o 0:15 per 15 minuti._x000a__x000a_[Per eliminare questo messaggio, rimuovere la convalida dei dati da queste celle]" sqref="H8:L14"/>
  </dataValidations>
  <hyperlinks>
    <hyperlink ref="N3" r:id="rId1"/>
    <hyperlink ref="N2" r:id="rId2"/>
  </hyperlinks>
  <printOptions horizontalCentered="1"/>
  <pageMargins left="0.7" right="0.7" top="0.75" bottom="0.75" header="0.3" footer="0.3"/>
  <pageSetup paperSize="9" scale="75" fitToHeight="0" orientation="portrait" r:id="rId3"/>
  <headerFooter differentFirst="1" alignWithMargins="0">
    <oddFooter>Page &amp;P of &amp;N</oddFooter>
  </headerFooter>
  <ignoredErrors>
    <ignoredError sqref="B8 B18 H28:L28" calculatedColumn="1"/>
  </ignoredErrors>
  <drawing r:id="rId4"/>
  <tableParts count="5">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showGridLines="0" workbookViewId="0"/>
  </sheetViews>
  <sheetFormatPr defaultRowHeight="12.75" x14ac:dyDescent="0.2"/>
  <cols>
    <col min="1" max="1" width="86.5703125" style="17" customWidth="1"/>
    <col min="2" max="16384" width="9.140625" style="15"/>
  </cols>
  <sheetData>
    <row r="1" spans="1:2" ht="46.5" customHeight="1" x14ac:dyDescent="0.2">
      <c r="A1" s="16"/>
    </row>
    <row r="2" spans="1:2" s="19" customFormat="1" ht="15.75" x14ac:dyDescent="0.2">
      <c r="A2" s="25" t="s">
        <v>37</v>
      </c>
      <c r="B2" s="25"/>
    </row>
    <row r="3" spans="1:2" s="41" customFormat="1" ht="27" customHeight="1" x14ac:dyDescent="0.2">
      <c r="A3" s="40" t="s">
        <v>38</v>
      </c>
      <c r="B3" s="40"/>
    </row>
    <row r="4" spans="1:2" s="41" customFormat="1" ht="26.25" customHeight="1" x14ac:dyDescent="0.4">
      <c r="A4" s="36" t="s">
        <v>43</v>
      </c>
      <c r="B4" s="40"/>
    </row>
    <row r="5" spans="1:2" s="41" customFormat="1" ht="225" x14ac:dyDescent="0.2">
      <c r="A5" s="42" t="s">
        <v>44</v>
      </c>
      <c r="B5" s="40"/>
    </row>
    <row r="6" spans="1:2" s="18" customFormat="1" ht="26.25" customHeight="1" x14ac:dyDescent="0.4">
      <c r="A6" s="36" t="s">
        <v>45</v>
      </c>
    </row>
    <row r="7" spans="1:2" ht="80.25" customHeight="1" x14ac:dyDescent="0.2">
      <c r="A7" s="14" t="s">
        <v>46</v>
      </c>
    </row>
    <row r="8" spans="1:2" ht="90" x14ac:dyDescent="0.2">
      <c r="A8" s="14" t="s">
        <v>47</v>
      </c>
    </row>
  </sheetData>
  <hyperlinks>
    <hyperlink ref="A3" r:id="rId1"/>
    <hyperlink ref="A2" r:id="rId2"/>
  </hyperlinks>
  <printOptions horizontalCentered="1"/>
  <pageMargins left="0.7" right="0.7" top="0.75" bottom="0.75" header="0.3" footer="0.3"/>
  <pageSetup paperSize="9" orientation="portrait" horizontalDpi="1200" verticalDpi="1200" r:id="rId3"/>
  <headerFooter differentFirst="1">
    <oddFooter>Page &amp;P of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Scheda attività</vt:lpstr>
      <vt:lpstr>Informazioni</vt:lpstr>
      <vt:lpstr>Inizio_Settimana</vt:lpstr>
      <vt:lpstr>'Scheda attività'!Print_Area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2018-06-29T13:44:43Z</dcterms:created>
  <dcterms:modified xsi:type="dcterms:W3CDTF">2018-06-29T13:44:43Z</dcterms:modified>
</cp:coreProperties>
</file>