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DATI" sheetId="1" r:id="rId1"/>
    <sheet name="MISURE" sheetId="2" r:id="rId2"/>
    <sheet name="PESO E IMC" sheetId="3" r:id="rId3"/>
    <sheet name="PESO E MASSA GRASSA" sheetId="4" r:id="rId4"/>
  </sheets>
  <definedNames>
    <definedName name="AltezzaCentimetri">DATI!$L$3</definedName>
    <definedName name="AltezzaMetri">DATI!$L$2</definedName>
    <definedName name="AltezzaTotale">DATI!$L$4</definedName>
    <definedName name="AreaTitoloRiga1..L4">DATI!$K$2</definedName>
    <definedName name="IntAvambraccio">OFFSET(#REF!,1,0,COUNTA(#REF!))</definedName>
    <definedName name="IntData">OFFSET(#REF!,1,0,COUNTA(#REF!))</definedName>
    <definedName name="IntFianchi">OFFSET(#REF!,1,0,COUNTA(#REF!))</definedName>
    <definedName name="IntIMC">OFFSET(#REF!,1,0,COUNTA(#REF!))</definedName>
    <definedName name="IntPeMG">OFFSET(#REF!,1,0,COUNTA(#REF!))</definedName>
    <definedName name="IntPeso">OFFSET(#REF!,1,0,COUNTA(#REF!))</definedName>
    <definedName name="IntPMG">OFFSET(#REF!,1,0,COUNTA(#REF!))</definedName>
    <definedName name="IntPMM">OFFSET(#REF!,1,0,COUNTA(#REF!))</definedName>
    <definedName name="IntPolso">OFFSET(#REF!,1,0,COUNTA(#REF!))</definedName>
    <definedName name="IntTorace">OFFSET(#REF!,1,0,COUNTA(#REF!))</definedName>
    <definedName name="IntVita">OFFSET(#REF!,1,0,COUNTA(#REF!))</definedName>
    <definedName name="_xlnm.Print_Titles" localSheetId="0">DATI!$6:$6</definedName>
    <definedName name="Titolo1">Dati[[#Headers],[Data]]</definedName>
  </definedNames>
  <calcPr calcId="171027"/>
</workbook>
</file>

<file path=xl/calcChain.xml><?xml version="1.0" encoding="utf-8"?>
<calcChain xmlns="http://schemas.openxmlformats.org/spreadsheetml/2006/main">
  <c r="J8" i="1" l="1"/>
  <c r="K8" i="1" s="1"/>
  <c r="J9" i="1"/>
  <c r="K9" i="1" s="1"/>
  <c r="J12" i="1"/>
  <c r="K12" i="1" s="1"/>
  <c r="J7" i="1"/>
  <c r="K7" i="1" s="1"/>
  <c r="I8" i="1"/>
  <c r="I9" i="1"/>
  <c r="I10" i="1"/>
  <c r="J10" i="1" s="1"/>
  <c r="K10" i="1" s="1"/>
  <c r="I11" i="1"/>
  <c r="J11" i="1" s="1"/>
  <c r="K11" i="1" s="1"/>
  <c r="I12" i="1"/>
  <c r="I7" i="1"/>
  <c r="B7" i="1" l="1"/>
  <c r="B8" i="1"/>
  <c r="B9" i="1"/>
  <c r="B10" i="1"/>
  <c r="B11" i="1"/>
  <c r="B12" i="1"/>
  <c r="L4" i="1" l="1"/>
  <c r="L8" i="1" l="1"/>
  <c r="L12" i="1"/>
  <c r="L10" i="1"/>
  <c r="L7" i="1"/>
  <c r="L11" i="1"/>
  <c r="L9" i="1"/>
</calcChain>
</file>

<file path=xl/sharedStrings.xml><?xml version="1.0" encoding="utf-8"?>
<sst xmlns="http://schemas.openxmlformats.org/spreadsheetml/2006/main" count="16" uniqueCount="16">
  <si>
    <r>
      <t xml:space="preserve">GRAFICO DEI PROGRESSI FITNESS </t>
    </r>
    <r>
      <rPr>
        <b/>
        <i/>
        <sz val="12"/>
        <color theme="3"/>
        <rFont val="Century Gothic"/>
        <family val="2"/>
        <scheme val="major"/>
      </rPr>
      <t>per</t>
    </r>
    <r>
      <rPr>
        <b/>
        <sz val="22"/>
        <color theme="3"/>
        <rFont val="Century Gothic"/>
        <family val="2"/>
        <scheme val="major"/>
      </rPr>
      <t xml:space="preserve"> DONNE</t>
    </r>
  </si>
  <si>
    <t>Istruzioni: Aggiornare i dati per l'altezza nelle celle L2 e L3 a destra. Sostituire i dati di esempio nelle prime sette colonne della tabella Dati, di seguito. Le ultime quattro colonne (grigie) vengono calcolate automaticamente. Controllare i progressi per MISURE, PESO E IMC e PESO E MASSA GRASSA nei rispettivi grafici e fogli di lavoro in questa cartella di lavoro.</t>
  </si>
  <si>
    <t>Data</t>
  </si>
  <si>
    <t>Peso (kg)</t>
  </si>
  <si>
    <t>Torace (cm)</t>
  </si>
  <si>
    <t>Vita (cm)</t>
  </si>
  <si>
    <t>Fianchi (cm)</t>
  </si>
  <si>
    <t>Polso (cm)</t>
  </si>
  <si>
    <t>Avambraccio (cm)</t>
  </si>
  <si>
    <t>Massa magra stimata</t>
  </si>
  <si>
    <t>Massa grassa stimata</t>
  </si>
  <si>
    <t>Altezza (m)</t>
  </si>
  <si>
    <t>Altezza (cm)</t>
  </si>
  <si>
    <t>Totale (cm)</t>
  </si>
  <si>
    <t>Percentuale di massa grassa stimata</t>
  </si>
  <si>
    <t>Indice di massa corporea (IMC) stimato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</si>
</sst>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_ ;\-#,##0\ "/>
    <numFmt numFmtId="165" formatCode="#,##0.00_ ;\-#,##0.00\ "/>
  </numFmts>
  <fonts count="22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2"/>
      <color theme="3"/>
      <name val="Century Gothic"/>
      <family val="2"/>
      <scheme val="major"/>
    </font>
    <font>
      <b/>
      <i/>
      <sz val="12"/>
      <color theme="3"/>
      <name val="Century Gothic"/>
      <family val="2"/>
      <scheme val="major"/>
    </font>
    <font>
      <sz val="11"/>
      <name val="Corbel"/>
      <family val="2"/>
      <scheme val="minor"/>
    </font>
    <font>
      <sz val="18"/>
      <color theme="3"/>
      <name val="Century Gothic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0" applyNumberFormat="0" applyFill="0" applyProtection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Protection="0">
      <alignment horizontal="left" vertical="center" indent="1"/>
    </xf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4" fontId="6" fillId="0" borderId="0">
      <alignment wrapText="1"/>
    </xf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4" applyNumberFormat="0" applyAlignment="0" applyProtection="0"/>
    <xf numFmtId="0" fontId="14" fillId="9" borderId="5" applyNumberFormat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10" borderId="7" applyNumberFormat="0" applyAlignment="0" applyProtection="0"/>
    <xf numFmtId="0" fontId="18" fillId="0" borderId="0" applyNumberFormat="0" applyFill="0" applyBorder="0" applyAlignment="0" applyProtection="0"/>
    <xf numFmtId="0" fontId="6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">
    <xf numFmtId="0" fontId="0" fillId="0" borderId="0" xfId="0">
      <alignment wrapText="1"/>
    </xf>
    <xf numFmtId="0" fontId="3" fillId="0" borderId="0" xfId="0" applyFont="1">
      <alignment wrapText="1"/>
    </xf>
    <xf numFmtId="0" fontId="0" fillId="2" borderId="1" xfId="0" applyFont="1" applyFill="1" applyBorder="1" applyAlignment="1">
      <alignment horizontal="left" vertical="center" indent="3"/>
    </xf>
    <xf numFmtId="0" fontId="0" fillId="0" borderId="1" xfId="0" applyFont="1" applyBorder="1" applyAlignment="1">
      <alignment horizontal="left" vertical="center" indent="3"/>
    </xf>
    <xf numFmtId="0" fontId="0" fillId="4" borderId="0" xfId="0" applyFont="1" applyFill="1" applyBorder="1">
      <alignment wrapText="1"/>
    </xf>
    <xf numFmtId="0" fontId="4" fillId="0" borderId="0" xfId="1" applyFont="1" applyAlignment="1">
      <alignment horizontal="left" vertical="center"/>
    </xf>
    <xf numFmtId="164" fontId="6" fillId="0" borderId="1" xfId="3" applyNumberFormat="1" applyFont="1" applyBorder="1">
      <alignment horizontal="left" vertical="center" indent="1"/>
    </xf>
    <xf numFmtId="164" fontId="6" fillId="0" borderId="1" xfId="3" applyFont="1" applyBorder="1">
      <alignment horizontal="left" vertical="center" indent="1"/>
    </xf>
    <xf numFmtId="164" fontId="6" fillId="2" borderId="1" xfId="3" applyFont="1" applyFill="1" applyBorder="1">
      <alignment horizontal="left" vertical="center" indent="1"/>
    </xf>
    <xf numFmtId="14" fontId="6" fillId="0" borderId="0" xfId="7">
      <alignment wrapText="1"/>
    </xf>
    <xf numFmtId="165" fontId="6" fillId="0" borderId="0" xfId="2" applyFont="1" applyAlignment="1">
      <alignment wrapText="1"/>
    </xf>
    <xf numFmtId="165" fontId="6" fillId="3" borderId="0" xfId="2" applyFont="1" applyFill="1" applyAlignment="1">
      <alignment wrapText="1"/>
    </xf>
    <xf numFmtId="0" fontId="0" fillId="0" borderId="0" xfId="0" applyFont="1" applyAlignment="1">
      <alignment horizontal="left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a" xfId="7"/>
    <cellStyle name="Explanatory Text" xfId="22" builtinId="53" customBuiltin="1"/>
    <cellStyle name="Good" xfId="12" builtinId="26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6" builtinId="5" customBuiltin="1"/>
    <cellStyle name="Title" xfId="8" builtinId="15" customBuiltin="1"/>
    <cellStyle name="Total" xfId="23" builtinId="25" customBuiltin="1"/>
    <cellStyle name="Warning Text" xfId="20" builtinId="11" customBuiltin="1"/>
  </cellStyles>
  <dxfs count="11"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DATI!$D$6</c:f>
              <c:strCache>
                <c:ptCount val="1"/>
                <c:pt idx="0">
                  <c:v>Torace (cm)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DATI!$B$7:$B$12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DATI!$D$7:$D$12</c:f>
              <c:numCache>
                <c:formatCode>#,##0.00_ ;\-#,##0.00\ </c:formatCode>
                <c:ptCount val="6"/>
                <c:pt idx="0">
                  <c:v>78.7</c:v>
                </c:pt>
                <c:pt idx="1">
                  <c:v>78.7</c:v>
                </c:pt>
                <c:pt idx="2">
                  <c:v>78.7</c:v>
                </c:pt>
                <c:pt idx="3">
                  <c:v>78.7</c:v>
                </c:pt>
                <c:pt idx="4">
                  <c:v>78.7</c:v>
                </c:pt>
                <c:pt idx="5">
                  <c:v>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1-44BB-AB4B-6099B36D52D1}"/>
            </c:ext>
          </c:extLst>
        </c:ser>
        <c:ser>
          <c:idx val="1"/>
          <c:order val="1"/>
          <c:tx>
            <c:strRef>
              <c:f>DATI!$E$6</c:f>
              <c:strCache>
                <c:ptCount val="1"/>
                <c:pt idx="0">
                  <c:v>Vita (cm)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DATI!$B$7:$B$12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DATI!$E$7:$E$12</c:f>
              <c:numCache>
                <c:formatCode>#,##0.00_ ;\-#,##0.00\ </c:formatCode>
                <c:ptCount val="6"/>
                <c:pt idx="0">
                  <c:v>66.040000000000006</c:v>
                </c:pt>
                <c:pt idx="1">
                  <c:v>66.040000000000006</c:v>
                </c:pt>
                <c:pt idx="2">
                  <c:v>66.040000000000006</c:v>
                </c:pt>
                <c:pt idx="3">
                  <c:v>66.040000000000006</c:v>
                </c:pt>
                <c:pt idx="4">
                  <c:v>66.040000000000006</c:v>
                </c:pt>
                <c:pt idx="5">
                  <c:v>66.040000000000006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1-44BB-AB4B-6099B36D52D1}"/>
            </c:ext>
          </c:extLst>
        </c:ser>
        <c:ser>
          <c:idx val="2"/>
          <c:order val="2"/>
          <c:tx>
            <c:strRef>
              <c:f>DATI!$F$6</c:f>
              <c:strCache>
                <c:ptCount val="1"/>
                <c:pt idx="0">
                  <c:v>Fianchi (cm)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DATI!$B$7:$B$12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DATI!$F$7:$F$12</c:f>
              <c:numCache>
                <c:formatCode>#,##0.00_ ;\-#,##0.00\ </c:formatCode>
                <c:ptCount val="6"/>
                <c:pt idx="0">
                  <c:v>88.9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A1-44BB-AB4B-6099B36D52D1}"/>
            </c:ext>
          </c:extLst>
        </c:ser>
        <c:ser>
          <c:idx val="3"/>
          <c:order val="3"/>
          <c:tx>
            <c:strRef>
              <c:f>DATI!$G$6</c:f>
              <c:strCache>
                <c:ptCount val="1"/>
                <c:pt idx="0">
                  <c:v>Polso (cm)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DATI!$B$7:$B$12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DATI!$G$7:$G$12</c:f>
              <c:numCache>
                <c:formatCode>#,##0.00_ ;\-#,##0.00\ </c:formatCode>
                <c:ptCount val="6"/>
                <c:pt idx="0">
                  <c:v>15.24</c:v>
                </c:pt>
                <c:pt idx="1">
                  <c:v>15.24</c:v>
                </c:pt>
                <c:pt idx="2">
                  <c:v>15.24</c:v>
                </c:pt>
                <c:pt idx="3">
                  <c:v>15.24</c:v>
                </c:pt>
                <c:pt idx="4">
                  <c:v>15.24</c:v>
                </c:pt>
                <c:pt idx="5">
                  <c:v>15.24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A1-44BB-AB4B-6099B36D52D1}"/>
            </c:ext>
          </c:extLst>
        </c:ser>
        <c:ser>
          <c:idx val="4"/>
          <c:order val="4"/>
          <c:tx>
            <c:strRef>
              <c:f>DATI!$H$6</c:f>
              <c:strCache>
                <c:ptCount val="1"/>
                <c:pt idx="0">
                  <c:v>Avambraccio (cm)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DATI!$B$7:$B$12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DATI!$H$7:$H$12</c:f>
              <c:numCache>
                <c:formatCode>#,##0.00_ ;\-#,##0.00\ </c:formatCode>
                <c:ptCount val="6"/>
                <c:pt idx="0">
                  <c:v>24.13</c:v>
                </c:pt>
                <c:pt idx="1">
                  <c:v>24.13</c:v>
                </c:pt>
                <c:pt idx="2">
                  <c:v>24.13</c:v>
                </c:pt>
                <c:pt idx="3">
                  <c:v>24.13</c:v>
                </c:pt>
                <c:pt idx="4">
                  <c:v>24.13</c:v>
                </c:pt>
                <c:pt idx="5">
                  <c:v>24.13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A1-44BB-AB4B-6099B36D5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96000"/>
        <c:axId val="133146016"/>
      </c:lineChart>
      <c:dateAx>
        <c:axId val="1325960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46016"/>
        <c:crosses val="autoZero"/>
        <c:auto val="1"/>
        <c:lblOffset val="100"/>
        <c:baseTimeUnit val="days"/>
      </c:dateAx>
      <c:valAx>
        <c:axId val="13314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9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PESO</a:t>
            </a:r>
            <a:r>
              <a:rPr lang="en-US" baseline="0"/>
              <a:t> E IMC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DATI!$C$6</c:f>
              <c:strCache>
                <c:ptCount val="1"/>
                <c:pt idx="0">
                  <c:v>Peso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DATI!$B$7:$B$12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DATI!$C$7:$C$12</c:f>
              <c:numCache>
                <c:formatCode>#,##0.00_ ;\-#,##0.00\ </c:formatCode>
                <c:ptCount val="6"/>
                <c:pt idx="0">
                  <c:v>58.5</c:v>
                </c:pt>
                <c:pt idx="1">
                  <c:v>58.5</c:v>
                </c:pt>
                <c:pt idx="2">
                  <c:v>58.5</c:v>
                </c:pt>
                <c:pt idx="3">
                  <c:v>58.5</c:v>
                </c:pt>
                <c:pt idx="4">
                  <c:v>58.5</c:v>
                </c:pt>
                <c:pt idx="5">
                  <c:v>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3-4230-A16C-895544D2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3080400"/>
        <c:axId val="132443856"/>
      </c:barChart>
      <c:lineChart>
        <c:grouping val="standard"/>
        <c:varyColors val="0"/>
        <c:ser>
          <c:idx val="2"/>
          <c:order val="1"/>
          <c:tx>
            <c:strRef>
              <c:f>DATI!$L$6</c:f>
              <c:strCache>
                <c:ptCount val="1"/>
                <c:pt idx="0">
                  <c:v>Indice di massa corporea (IMC) stimato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DATI!$B$7:$B$12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DATI!$L$7:$L$12</c:f>
              <c:numCache>
                <c:formatCode>#,##0.00_ ;\-#,##0.00\ </c:formatCode>
                <c:ptCount val="6"/>
                <c:pt idx="0">
                  <c:v>20.727040816326532</c:v>
                </c:pt>
                <c:pt idx="1">
                  <c:v>20.727040816326532</c:v>
                </c:pt>
                <c:pt idx="2">
                  <c:v>20.727040816326532</c:v>
                </c:pt>
                <c:pt idx="3">
                  <c:v>20.727040816326532</c:v>
                </c:pt>
                <c:pt idx="4">
                  <c:v>20.727040816326532</c:v>
                </c:pt>
                <c:pt idx="5">
                  <c:v>20.727040816326532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3-4230-A16C-895544D2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47696"/>
        <c:axId val="132446288"/>
      </c:lineChart>
      <c:dateAx>
        <c:axId val="1330804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43856"/>
        <c:crosses val="autoZero"/>
        <c:auto val="1"/>
        <c:lblOffset val="100"/>
        <c:baseTimeUnit val="days"/>
      </c:dateAx>
      <c:valAx>
        <c:axId val="13244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80400"/>
        <c:crosses val="autoZero"/>
        <c:crossBetween val="between"/>
      </c:valAx>
      <c:valAx>
        <c:axId val="1324462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IMC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47696"/>
        <c:crosses val="max"/>
        <c:crossBetween val="between"/>
      </c:valAx>
      <c:dateAx>
        <c:axId val="1324476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24462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PESO E MASSA GRASSA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DATI!$J$6</c:f>
              <c:strCache>
                <c:ptCount val="1"/>
                <c:pt idx="0">
                  <c:v>Massa grassa stimata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DATI!$B$7:$B$12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DATI!$J$7:$J$12</c:f>
              <c:numCache>
                <c:formatCode>#,##0.00_ ;\-#,##0.00\ </c:formatCode>
                <c:ptCount val="6"/>
                <c:pt idx="0">
                  <c:v>14.669293845923569</c:v>
                </c:pt>
                <c:pt idx="1">
                  <c:v>14.669293845923569</c:v>
                </c:pt>
                <c:pt idx="2">
                  <c:v>14.669293845923569</c:v>
                </c:pt>
                <c:pt idx="3">
                  <c:v>14.669293845923569</c:v>
                </c:pt>
                <c:pt idx="4">
                  <c:v>14.669293845923569</c:v>
                </c:pt>
                <c:pt idx="5">
                  <c:v>14.669293845923569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6-4EF1-859A-4D5C0E71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3083160"/>
        <c:axId val="134150160"/>
      </c:barChart>
      <c:lineChart>
        <c:grouping val="standard"/>
        <c:varyColors val="0"/>
        <c:ser>
          <c:idx val="1"/>
          <c:order val="1"/>
          <c:tx>
            <c:strRef>
              <c:f>DATI!$K$6</c:f>
              <c:strCache>
                <c:ptCount val="1"/>
                <c:pt idx="0">
                  <c:v>Percentuale di massa grassa stimata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DATI!$B$7:$B$12</c:f>
              <c:numCache>
                <c:formatCode>m/d/yyyy</c:formatCode>
                <c:ptCount val="6"/>
                <c:pt idx="0">
                  <c:v>43226</c:v>
                </c:pt>
                <c:pt idx="1">
                  <c:v>43231</c:v>
                </c:pt>
                <c:pt idx="2">
                  <c:v>43236</c:v>
                </c:pt>
                <c:pt idx="3">
                  <c:v>43241</c:v>
                </c:pt>
                <c:pt idx="4">
                  <c:v>43246</c:v>
                </c:pt>
                <c:pt idx="5">
                  <c:v>43251</c:v>
                </c:pt>
              </c:numCache>
            </c:numRef>
          </c:cat>
          <c:val>
            <c:numRef>
              <c:f>DATI!$K$7:$K$12</c:f>
              <c:numCache>
                <c:formatCode>#,##0.00_ ;\-#,##0.00\ </c:formatCode>
                <c:ptCount val="6"/>
                <c:pt idx="0">
                  <c:v>25.075715975937726</c:v>
                </c:pt>
                <c:pt idx="1">
                  <c:v>25.075715975937726</c:v>
                </c:pt>
                <c:pt idx="2">
                  <c:v>25.075715975937726</c:v>
                </c:pt>
                <c:pt idx="3">
                  <c:v>25.075715975937726</c:v>
                </c:pt>
                <c:pt idx="4">
                  <c:v>25.075715975937726</c:v>
                </c:pt>
                <c:pt idx="5">
                  <c:v>25.075715975937726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6-4EF1-859A-4D5C0E71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38736"/>
        <c:axId val="133532208"/>
      </c:lineChart>
      <c:dateAx>
        <c:axId val="1330831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50160"/>
        <c:crosses val="autoZero"/>
        <c:auto val="1"/>
        <c:lblOffset val="100"/>
        <c:baseTimeUnit val="days"/>
      </c:dateAx>
      <c:valAx>
        <c:axId val="13415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83160"/>
        <c:crosses val="autoZero"/>
        <c:crossBetween val="between"/>
      </c:valAx>
      <c:valAx>
        <c:axId val="1335322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percentuale di massa grassa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 ;\-#,##0.0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38736"/>
        <c:crosses val="max"/>
        <c:crossBetween val="between"/>
      </c:valAx>
      <c:dateAx>
        <c:axId val="133538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3532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4" tint="-0.249977111117893"/>
  </sheetPr>
  <sheetViews>
    <sheetView zoomScale="137" workbookViewId="0" zoomToFit="1"/>
  </sheetViews>
  <pageMargins left="0.7" right="0.7" top="0.75" bottom="0.75" header="0.3" footer="0.3"/>
  <pageSetup paperSize="9" orientation="landscape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theme="6" tint="-0.249977111117893"/>
  </sheetPr>
  <sheetViews>
    <sheetView zoomScale="137" workbookViewId="0" zoomToFit="1"/>
  </sheetViews>
  <pageMargins left="0.7" right="0.7" top="0.75" bottom="0.75" header="0.3" footer="0.3"/>
  <pageSetup paperSize="9" orientation="landscape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8" tint="-0.249977111117893"/>
  </sheetPr>
  <sheetViews>
    <sheetView zoomScale="137" workbookViewId="0" zoomToFit="1"/>
  </sheetViews>
  <pageMargins left="0.7" right="0.7" top="0.75" bottom="0.75" header="0.3" footer="0.3"/>
  <pageSetup paperSize="9" orientation="landscape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ico 1" descr="Grafico Misure che mostra le variazioni nelle misure di torace, vita, fianchi, polso e avambraccio nel corso del tem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ico 1" descr="Grafico Peso e indice di massa corporea che mostra le variazioni nella proporzione tra Peso e Indice di massa corporea (IMC) stimato nel corso del temp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ico 1" descr="Grafico Peso e massa grassa che mostra le variazioni nella proporzione tra Peso e Percentuale di massa grassa stimata nel corso del temp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Dati" displayName="Dati" ref="B6:L12" totalsRowShown="0" headerRowDxfId="10">
  <autoFilter ref="B6:L12"/>
  <tableColumns count="11">
    <tableColumn id="1" name="Data" dataCellStyle="Data"/>
    <tableColumn id="2" name="Peso (kg)" dataDxfId="9"/>
    <tableColumn id="3" name="Torace (cm)" dataDxfId="8"/>
    <tableColumn id="4" name="Vita (cm)" dataDxfId="7"/>
    <tableColumn id="5" name="Fianchi (cm)" dataDxfId="6"/>
    <tableColumn id="6" name="Polso (cm)" dataDxfId="5"/>
    <tableColumn id="7" name="Avambraccio (cm)" dataDxfId="4"/>
    <tableColumn id="8" name="Massa magra stimata" dataDxfId="3">
      <calculatedColumnFormula>((((Dati[[#This Row],[Peso (kg)]]/0.45359)*0.732)+ 8.987)+((Dati[[#This Row],[Polso (cm)]]/2.54)/3.14)-((Dati[[#This Row],[Vita (cm)]]/2.54)*0.157)-((Dati[[#This Row],[Fianchi (cm)]]/2.54)*0.249)+((Dati[[#This Row],[Avambraccio (cm)]]/2.54)*0.434))*0.45359</calculatedColumnFormula>
    </tableColumn>
    <tableColumn id="9" name="Massa grassa stimata" dataDxfId="2">
      <calculatedColumnFormula>Dati[[#This Row],[Peso (kg)]]-Dati[[#This Row],[Massa magra stimata]]</calculatedColumnFormula>
    </tableColumn>
    <tableColumn id="10" name="Percentuale di massa grassa stimata" dataDxfId="1">
      <calculatedColumnFormula>(Dati[[#This Row],[Massa grassa stimata]]*100)/Dati[[#This Row],[Peso (kg)]]</calculatedColumnFormula>
    </tableColumn>
    <tableColumn id="11" name="Indice di massa corporea (IMC) stimato" dataDxfId="0">
      <calculatedColumnFormula>C7/(AltezzaTotale/100)^2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mmettere una data e misure per peso, torace, vita, fianchi, polso e avambraccio in questa tabella. Le ultime quattro colonne vengono calcolate automaticamente"/>
    </ext>
  </extLst>
</table>
</file>

<file path=xl/theme/theme1.xml><?xml version="1.0" encoding="utf-8"?>
<a:theme xmlns:a="http://schemas.openxmlformats.org/drawingml/2006/main" name="Fixed asset record">
  <a:themeElements>
    <a:clrScheme name="Fitness and weight loss chart for men (metric)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tness and weight loss chart for men (metric)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L12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4.25" style="1" customWidth="1"/>
    <col min="3" max="3" width="13.375" style="1" customWidth="1"/>
    <col min="4" max="4" width="14" style="1" customWidth="1"/>
    <col min="5" max="5" width="12.5" style="1" customWidth="1"/>
    <col min="6" max="6" width="13.75" style="1" customWidth="1"/>
    <col min="7" max="7" width="12.125" style="1" customWidth="1"/>
    <col min="8" max="8" width="18" style="1" customWidth="1"/>
    <col min="9" max="9" width="21.5" style="1" customWidth="1"/>
    <col min="10" max="11" width="20.625" style="1" customWidth="1"/>
    <col min="12" max="12" width="23.375" style="1" customWidth="1"/>
    <col min="13" max="13" width="2.625" customWidth="1"/>
  </cols>
  <sheetData>
    <row r="1" spans="2:12" ht="51.2" customHeight="1" x14ac:dyDescent="0.25">
      <c r="B1" s="5" t="s">
        <v>0</v>
      </c>
      <c r="C1"/>
      <c r="D1"/>
      <c r="E1"/>
      <c r="F1"/>
      <c r="G1"/>
      <c r="H1"/>
      <c r="I1"/>
      <c r="J1"/>
      <c r="K1"/>
      <c r="L1"/>
    </row>
    <row r="2" spans="2:12" ht="16.5" customHeight="1" x14ac:dyDescent="0.25">
      <c r="B2" s="12" t="s">
        <v>1</v>
      </c>
      <c r="C2" s="12"/>
      <c r="D2" s="12"/>
      <c r="E2" s="12"/>
      <c r="F2" s="12"/>
      <c r="G2" s="12"/>
      <c r="H2" s="12"/>
      <c r="I2" s="12"/>
      <c r="J2" s="12"/>
      <c r="K2" s="3" t="s">
        <v>11</v>
      </c>
      <c r="L2" s="6">
        <v>1</v>
      </c>
    </row>
    <row r="3" spans="2:12" ht="16.5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3" t="s">
        <v>12</v>
      </c>
      <c r="L3" s="7">
        <v>68</v>
      </c>
    </row>
    <row r="4" spans="2:12" ht="16.5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2" t="s">
        <v>13</v>
      </c>
      <c r="L4" s="8">
        <f>AltezzaMetri*100+AltezzaCentimetri</f>
        <v>168</v>
      </c>
    </row>
    <row r="5" spans="2:12" ht="15" x14ac:dyDescent="0.25">
      <c r="B5" s="12"/>
      <c r="C5" s="12"/>
      <c r="D5" s="12"/>
      <c r="E5" s="12"/>
      <c r="F5" s="12"/>
      <c r="G5" s="12"/>
      <c r="H5" s="12"/>
      <c r="I5" s="12"/>
      <c r="J5" s="12"/>
      <c r="K5"/>
      <c r="L5"/>
    </row>
    <row r="6" spans="2:12" x14ac:dyDescent="0.2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14</v>
      </c>
      <c r="L6" s="4" t="s">
        <v>15</v>
      </c>
    </row>
    <row r="7" spans="2:12" ht="30" customHeight="1" x14ac:dyDescent="0.25">
      <c r="B7" s="9">
        <f ca="1">TODAY()-25</f>
        <v>43226</v>
      </c>
      <c r="C7" s="10">
        <v>58.5</v>
      </c>
      <c r="D7" s="10">
        <v>78.7</v>
      </c>
      <c r="E7" s="10">
        <v>66.040000000000006</v>
      </c>
      <c r="F7" s="10">
        <v>88.9</v>
      </c>
      <c r="G7" s="10">
        <v>15.24</v>
      </c>
      <c r="H7" s="10">
        <v>24.13</v>
      </c>
      <c r="I7" s="11">
        <f>((((Dati[[#This Row],[Peso (kg)]]/0.45359)*0.732)+ 8.987)+((Dati[[#This Row],[Polso (cm)]]/2.54)/3.14)-((Dati[[#This Row],[Vita (cm)]]/2.54)*0.157)-((Dati[[#This Row],[Fianchi (cm)]]/2.54)*0.249)+((Dati[[#This Row],[Avambraccio (cm)]]/2.54)*0.434))*0.45359</f>
        <v>43.830706154076431</v>
      </c>
      <c r="J7" s="11">
        <f>Dati[[#This Row],[Peso (kg)]]-Dati[[#This Row],[Massa magra stimata]]</f>
        <v>14.669293845923569</v>
      </c>
      <c r="K7" s="11">
        <f>(Dati[[#This Row],[Massa grassa stimata]]*100)/Dati[[#This Row],[Peso (kg)]]</f>
        <v>25.075715975937726</v>
      </c>
      <c r="L7" s="11">
        <f t="shared" ref="L7:L12" si="0">C7/(AltezzaTotale/100)^2</f>
        <v>20.727040816326532</v>
      </c>
    </row>
    <row r="8" spans="2:12" ht="30" customHeight="1" x14ac:dyDescent="0.25">
      <c r="B8" s="9">
        <f ca="1">TODAY()-20</f>
        <v>43231</v>
      </c>
      <c r="C8" s="10">
        <v>58.5</v>
      </c>
      <c r="D8" s="10">
        <v>78.7</v>
      </c>
      <c r="E8" s="10">
        <v>66.040000000000006</v>
      </c>
      <c r="F8" s="10">
        <v>88.9</v>
      </c>
      <c r="G8" s="10">
        <v>15.24</v>
      </c>
      <c r="H8" s="10">
        <v>24.13</v>
      </c>
      <c r="I8" s="11">
        <f>((((Dati[[#This Row],[Peso (kg)]]/0.45359)*0.732)+ 8.987)+((Dati[[#This Row],[Polso (cm)]]/2.54)/3.14)-((Dati[[#This Row],[Vita (cm)]]/2.54)*0.157)-((Dati[[#This Row],[Fianchi (cm)]]/2.54)*0.249)+((Dati[[#This Row],[Avambraccio (cm)]]/2.54)*0.434))*0.45359</f>
        <v>43.830706154076431</v>
      </c>
      <c r="J8" s="11">
        <f>Dati[[#This Row],[Peso (kg)]]-Dati[[#This Row],[Massa magra stimata]]</f>
        <v>14.669293845923569</v>
      </c>
      <c r="K8" s="11">
        <f>(Dati[[#This Row],[Massa grassa stimata]]*100)/Dati[[#This Row],[Peso (kg)]]</f>
        <v>25.075715975937726</v>
      </c>
      <c r="L8" s="11">
        <f t="shared" si="0"/>
        <v>20.727040816326532</v>
      </c>
    </row>
    <row r="9" spans="2:12" ht="30" customHeight="1" x14ac:dyDescent="0.25">
      <c r="B9" s="9">
        <f ca="1">TODAY()-15</f>
        <v>43236</v>
      </c>
      <c r="C9" s="10">
        <v>58.5</v>
      </c>
      <c r="D9" s="10">
        <v>78.7</v>
      </c>
      <c r="E9" s="10">
        <v>66.040000000000006</v>
      </c>
      <c r="F9" s="10">
        <v>88.9</v>
      </c>
      <c r="G9" s="10">
        <v>15.24</v>
      </c>
      <c r="H9" s="10">
        <v>24.13</v>
      </c>
      <c r="I9" s="11">
        <f>((((Dati[[#This Row],[Peso (kg)]]/0.45359)*0.732)+ 8.987)+((Dati[[#This Row],[Polso (cm)]]/2.54)/3.14)-((Dati[[#This Row],[Vita (cm)]]/2.54)*0.157)-((Dati[[#This Row],[Fianchi (cm)]]/2.54)*0.249)+((Dati[[#This Row],[Avambraccio (cm)]]/2.54)*0.434))*0.45359</f>
        <v>43.830706154076431</v>
      </c>
      <c r="J9" s="11">
        <f>Dati[[#This Row],[Peso (kg)]]-Dati[[#This Row],[Massa magra stimata]]</f>
        <v>14.669293845923569</v>
      </c>
      <c r="K9" s="11">
        <f>(Dati[[#This Row],[Massa grassa stimata]]*100)/Dati[[#This Row],[Peso (kg)]]</f>
        <v>25.075715975937726</v>
      </c>
      <c r="L9" s="11">
        <f t="shared" si="0"/>
        <v>20.727040816326532</v>
      </c>
    </row>
    <row r="10" spans="2:12" ht="30" customHeight="1" x14ac:dyDescent="0.25">
      <c r="B10" s="9">
        <f ca="1">TODAY()-10</f>
        <v>43241</v>
      </c>
      <c r="C10" s="10">
        <v>58.5</v>
      </c>
      <c r="D10" s="10">
        <v>78.7</v>
      </c>
      <c r="E10" s="10">
        <v>66.040000000000006</v>
      </c>
      <c r="F10" s="10">
        <v>88.9</v>
      </c>
      <c r="G10" s="10">
        <v>15.24</v>
      </c>
      <c r="H10" s="10">
        <v>24.13</v>
      </c>
      <c r="I10" s="11">
        <f>((((Dati[[#This Row],[Peso (kg)]]/0.45359)*0.732)+ 8.987)+((Dati[[#This Row],[Polso (cm)]]/2.54)/3.14)-((Dati[[#This Row],[Vita (cm)]]/2.54)*0.157)-((Dati[[#This Row],[Fianchi (cm)]]/2.54)*0.249)+((Dati[[#This Row],[Avambraccio (cm)]]/2.54)*0.434))*0.45359</f>
        <v>43.830706154076431</v>
      </c>
      <c r="J10" s="11">
        <f>Dati[[#This Row],[Peso (kg)]]-Dati[[#This Row],[Massa magra stimata]]</f>
        <v>14.669293845923569</v>
      </c>
      <c r="K10" s="11">
        <f>(Dati[[#This Row],[Massa grassa stimata]]*100)/Dati[[#This Row],[Peso (kg)]]</f>
        <v>25.075715975937726</v>
      </c>
      <c r="L10" s="11">
        <f t="shared" si="0"/>
        <v>20.727040816326532</v>
      </c>
    </row>
    <row r="11" spans="2:12" ht="30" customHeight="1" x14ac:dyDescent="0.25">
      <c r="B11" s="9">
        <f ca="1">TODAY()-5</f>
        <v>43246</v>
      </c>
      <c r="C11" s="10">
        <v>58.5</v>
      </c>
      <c r="D11" s="10">
        <v>78.7</v>
      </c>
      <c r="E11" s="10">
        <v>66.040000000000006</v>
      </c>
      <c r="F11" s="10">
        <v>88.9</v>
      </c>
      <c r="G11" s="10">
        <v>15.24</v>
      </c>
      <c r="H11" s="10">
        <v>24.13</v>
      </c>
      <c r="I11" s="11">
        <f>((((Dati[[#This Row],[Peso (kg)]]/0.45359)*0.732)+ 8.987)+((Dati[[#This Row],[Polso (cm)]]/2.54)/3.14)-((Dati[[#This Row],[Vita (cm)]]/2.54)*0.157)-((Dati[[#This Row],[Fianchi (cm)]]/2.54)*0.249)+((Dati[[#This Row],[Avambraccio (cm)]]/2.54)*0.434))*0.45359</f>
        <v>43.830706154076431</v>
      </c>
      <c r="J11" s="11">
        <f>Dati[[#This Row],[Peso (kg)]]-Dati[[#This Row],[Massa magra stimata]]</f>
        <v>14.669293845923569</v>
      </c>
      <c r="K11" s="11">
        <f>(Dati[[#This Row],[Massa grassa stimata]]*100)/Dati[[#This Row],[Peso (kg)]]</f>
        <v>25.075715975937726</v>
      </c>
      <c r="L11" s="11">
        <f t="shared" si="0"/>
        <v>20.727040816326532</v>
      </c>
    </row>
    <row r="12" spans="2:12" ht="30" customHeight="1" x14ac:dyDescent="0.25">
      <c r="B12" s="9">
        <f ca="1">TODAY()</f>
        <v>43251</v>
      </c>
      <c r="C12" s="10">
        <v>58.5</v>
      </c>
      <c r="D12" s="10">
        <v>78.7</v>
      </c>
      <c r="E12" s="10">
        <v>66.040000000000006</v>
      </c>
      <c r="F12" s="10">
        <v>88.9</v>
      </c>
      <c r="G12" s="10">
        <v>15.24</v>
      </c>
      <c r="H12" s="10">
        <v>24.13</v>
      </c>
      <c r="I12" s="11">
        <f>((((Dati[[#This Row],[Peso (kg)]]/0.45359)*0.732)+ 8.987)+((Dati[[#This Row],[Polso (cm)]]/2.54)/3.14)-((Dati[[#This Row],[Vita (cm)]]/2.54)*0.157)-((Dati[[#This Row],[Fianchi (cm)]]/2.54)*0.249)+((Dati[[#This Row],[Avambraccio (cm)]]/2.54)*0.434))*0.45359</f>
        <v>43.830706154076431</v>
      </c>
      <c r="J12" s="11">
        <f>Dati[[#This Row],[Peso (kg)]]-Dati[[#This Row],[Massa magra stimata]]</f>
        <v>14.669293845923569</v>
      </c>
      <c r="K12" s="11">
        <f>(Dati[[#This Row],[Massa grassa stimata]]*100)/Dati[[#This Row],[Peso (kg)]]</f>
        <v>25.075715975937726</v>
      </c>
      <c r="L12" s="11">
        <f t="shared" si="0"/>
        <v>20.727040816326532</v>
      </c>
    </row>
  </sheetData>
  <mergeCells count="1">
    <mergeCell ref="B2:J5"/>
  </mergeCells>
  <phoneticPr fontId="2" type="noConversion"/>
  <dataValidations count="19">
    <dataValidation allowBlank="1" showInputMessage="1" showErrorMessage="1" prompt="Creare un Registro dei progressi fitness per donne in questa cartella di lavoro. Immettere i dettagli nella tabella Dati in questo foglio di lavoro. I grafici Misure, Indice di massa corporea e Massa grassa si trovano negli altri fogli di lavoro" sqref="A1"/>
    <dataValidation allowBlank="1" showInputMessage="1" showErrorMessage="1" prompt="Il titolo del foglio di lavoro si trova in questa cella. Le istruzioni sono nella cella seguente" sqref="B1"/>
    <dataValidation allowBlank="1" showInputMessage="1" showErrorMessage="1" prompt="Immettere l'altezza in metri nella cella a destra" sqref="K2"/>
    <dataValidation allowBlank="1" showInputMessage="1" showErrorMessage="1" prompt="Immettere l'altezza in centimetri nella cella a destra" sqref="K3"/>
    <dataValidation allowBlank="1" showInputMessage="1" showErrorMessage="1" prompt="Immettere l'altezza in metri in questa cella" sqref="L2"/>
    <dataValidation allowBlank="1" showInputMessage="1" showErrorMessage="1" prompt="Immettere l'altezza in centimetri in questa cella" sqref="L3"/>
    <dataValidation allowBlank="1" showInputMessage="1" showErrorMessage="1" prompt="L'altezza totale in centimetri viene calcolata automaticamente nella cella a destra" sqref="K4"/>
    <dataValidation allowBlank="1" showInputMessage="1" showErrorMessage="1" prompt="L'altezza totale in centimetri viene calcolata automaticamente in questa cella" sqref="L4"/>
    <dataValidation allowBlank="1" showInputMessage="1" showErrorMessage="1" prompt="Immettere la data in questa colonna sotto questa intestazione. Usare i filtri delle intestazioni per trovare voci specifiche" sqref="B6"/>
    <dataValidation allowBlank="1" showInputMessage="1" showErrorMessage="1" prompt="Immettere il peso in chilogrammi in questa colonna sotto questa intestazione" sqref="C6"/>
    <dataValidation allowBlank="1" showInputMessage="1" showErrorMessage="1" prompt="Immettere la misura del torace in centimetri in questa colonna sotto questa intestazione" sqref="D6"/>
    <dataValidation allowBlank="1" showInputMessage="1" showErrorMessage="1" prompt="Immettere la misura della vita in centimetri in questa colonna sotto questa intestazione" sqref="E6"/>
    <dataValidation allowBlank="1" showInputMessage="1" showErrorMessage="1" prompt="Immettere la misura dei fianchi in centimetri in questa colonna sotto questa intestazione" sqref="F6"/>
    <dataValidation allowBlank="1" showInputMessage="1" showErrorMessage="1" prompt="Immettere la misura del polso in centimetri in questa colonna sotto questa intestazione" sqref="G6"/>
    <dataValidation allowBlank="1" showInputMessage="1" showErrorMessage="1" prompt="Immettere la misura dell'avambraccio in centimetri in questa colonna sotto questa intestazione" sqref="H6"/>
    <dataValidation allowBlank="1" showInputMessage="1" showErrorMessage="1" prompt="La massa magra stimata viene calcolata automaticamente in questa colonna sotto questa intestazione" sqref="I6"/>
    <dataValidation allowBlank="1" showInputMessage="1" showErrorMessage="1" prompt="La massa grassa stimata viene calcolata automaticamente in questa colonna sotto questa intestazione" sqref="J6"/>
    <dataValidation allowBlank="1" showInputMessage="1" showErrorMessage="1" prompt="La percentuale di massa grassa stimata viene calcolata automaticamente in questa colonna sotto questa intestazione" sqref="K6"/>
    <dataValidation allowBlank="1" showInputMessage="1" showErrorMessage="1" prompt="L'indice di massa corporea stimato viene calcolato automaticamente in questa colonna sotto questa intestazione" sqref="L6"/>
  </dataValidations>
  <printOptions horizontalCentered="1"/>
  <pageMargins left="0.4" right="0.4" top="0.4" bottom="0.4" header="0.3" footer="0.3"/>
  <pageSetup paperSize="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DATI</vt:lpstr>
      <vt:lpstr>MISURE</vt:lpstr>
      <vt:lpstr>PESO E IMC</vt:lpstr>
      <vt:lpstr>PESO E MASSA GRASSA</vt:lpstr>
      <vt:lpstr>AltezzaCentimetri</vt:lpstr>
      <vt:lpstr>AltezzaMetri</vt:lpstr>
      <vt:lpstr>AltezzaTotale</vt:lpstr>
      <vt:lpstr>AreaTitoloRiga1..L4</vt:lpstr>
      <vt:lpstr>DATI!Print_Titles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2018-05-31T08:28:24Z</dcterms:created>
  <dcterms:modified xsi:type="dcterms:W3CDTF">2018-05-31T08:28:24Z</dcterms:modified>
</cp:coreProperties>
</file>