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Registro assegni" sheetId="1" r:id="rId1"/>
  </sheets>
  <definedNames>
    <definedName name="AreaTitoloColonna1..H3.1">'Registro assegni'!$H$2</definedName>
    <definedName name="_xlnm.Print_Titles" localSheetId="0">'Registro assegni'!$6:$6</definedName>
    <definedName name="SALDO_CORRENTE">RegistroAssegni[[#Totals],[SALDO]]</definedName>
    <definedName name="TitoloColonna1">RegistroAssegni[[#Headers],[ASSEGNO/CODICE]]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<sst xmlns="http://schemas.openxmlformats.org/spreadsheetml/2006/main" count="30" uniqueCount="30">
  <si>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Registro assegni</t>
  </si>
  <si>
    <t>LEGENDA</t>
  </si>
  <si>
    <r>
      <rPr>
        <sz val="11"/>
        <color theme="1" tint="0.249977111117893"/>
        <rFont val="Trebuchet MS"/>
        <family val="2"/>
        <scheme val="minor"/>
      </rPr>
      <t>CD</t>
    </r>
    <r>
      <rPr>
        <sz val="11"/>
        <color theme="1" tint="0.34998626667073579"/>
        <rFont val="Trebuchet MS"/>
        <family val="2"/>
        <scheme val="minor"/>
      </rPr>
      <t xml:space="preserve"> = carta di debito</t>
    </r>
  </si>
  <si>
    <r>
      <rPr>
        <sz val="11"/>
        <color theme="1" tint="0.249977111117893"/>
        <rFont val="Trebuchet MS"/>
        <family val="2"/>
        <scheme val="minor"/>
      </rPr>
      <t>Bancomat</t>
    </r>
    <r>
      <rPr>
        <sz val="11"/>
        <color theme="1" tint="0.34998626667073579"/>
        <rFont val="Trebuchet MS"/>
        <family val="2"/>
        <scheme val="minor"/>
      </rPr>
      <t xml:space="preserve"> = prelievo sportello automatico</t>
    </r>
  </si>
  <si>
    <r>
      <rPr>
        <sz val="11"/>
        <color theme="1" tint="0.249977111117893"/>
        <rFont val="Trebuchet MS"/>
        <family val="2"/>
        <scheme val="minor"/>
      </rPr>
      <t>VA</t>
    </r>
    <r>
      <rPr>
        <sz val="11"/>
        <color theme="1" tint="0.34998626667073579"/>
        <rFont val="Trebuchet MS"/>
        <family val="2"/>
        <scheme val="minor"/>
      </rPr>
      <t xml:space="preserve"> = versamento automatico </t>
    </r>
  </si>
  <si>
    <t>ASSEGNO/CODICE</t>
  </si>
  <si>
    <t>VA</t>
  </si>
  <si>
    <t>CD</t>
  </si>
  <si>
    <t>Bancomat</t>
  </si>
  <si>
    <t>PB</t>
  </si>
  <si>
    <t>Totali</t>
  </si>
  <si>
    <t>DATA</t>
  </si>
  <si>
    <r>
      <rPr>
        <sz val="11"/>
        <color theme="1" tint="0.249977111117893"/>
        <rFont val="Trebuchet MS"/>
        <family val="2"/>
        <scheme val="minor"/>
      </rPr>
      <t>PA</t>
    </r>
    <r>
      <rPr>
        <sz val="11"/>
        <color theme="1" tint="0.34998626667073579"/>
        <rFont val="Trebuchet MS"/>
        <family val="2"/>
        <scheme val="minor"/>
      </rPr>
      <t xml:space="preserve"> = pagamento automatico </t>
    </r>
  </si>
  <si>
    <r>
      <rPr>
        <sz val="11"/>
        <color theme="1" tint="0.249977111117893"/>
        <rFont val="Trebuchet MS"/>
        <family val="2"/>
        <scheme val="minor"/>
      </rPr>
      <t>PB</t>
    </r>
    <r>
      <rPr>
        <sz val="11"/>
        <color theme="1" tint="0.34998626667073579"/>
        <rFont val="Trebuchet MS"/>
        <family val="2"/>
        <scheme val="minor"/>
      </rPr>
      <t xml:space="preserve"> = pagamento bollette online</t>
    </r>
  </si>
  <si>
    <r>
      <rPr>
        <sz val="11"/>
        <color theme="1" tint="0.249977111117893"/>
        <rFont val="Trebuchet MS"/>
        <family val="2"/>
        <scheme val="minor"/>
      </rPr>
      <t>BO</t>
    </r>
    <r>
      <rPr>
        <sz val="11"/>
        <color theme="1" tint="0.34998626667073579"/>
        <rFont val="Trebuchet MS"/>
        <family val="2"/>
        <scheme val="minor"/>
      </rPr>
      <t xml:space="preserve"> = bonifico online o telefonico</t>
    </r>
  </si>
  <si>
    <t>TRANSAZIONE</t>
  </si>
  <si>
    <t>Woodgrove Bank</t>
  </si>
  <si>
    <t>School of Fine Art</t>
  </si>
  <si>
    <t>Stipendio</t>
  </si>
  <si>
    <t>Southridge Video</t>
  </si>
  <si>
    <t>The Phone Company</t>
  </si>
  <si>
    <t>DESCRIZIONE</t>
  </si>
  <si>
    <t>Saldo iniziale</t>
  </si>
  <si>
    <t>Corso di pittura di Michela - 6 settimane</t>
  </si>
  <si>
    <t>Noleggio film + € 10 di rimborso</t>
  </si>
  <si>
    <t>Contante per ristorante</t>
  </si>
  <si>
    <t>PRELIEVO</t>
  </si>
  <si>
    <t>VERSAMENTO</t>
  </si>
  <si>
    <t>SALDO CORRENTE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</si>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</sst>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€&quot;\ #,##0.00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dice assegno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a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ro assegni" defaultPivotStyle="PivotStyleLight16">
    <tableStyle name="Registro assegni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roAssegni" displayName="RegistroAssegni" ref="B6:H13" totalsRowCount="1">
  <autoFilter ref="B6:H12"/>
  <tableColumns count="7">
    <tableColumn id="1" name="ASSEGNO/CODICE" totalsRowLabel="Totali" totalsRowDxfId="6" dataCellStyle="Codice assegno"/>
    <tableColumn id="7" name="DATA" totalsRowDxfId="5" dataCellStyle="Data"/>
    <tableColumn id="3" name="TRANSAZIONE" totalsRowFunction="custom" totalsRowDxfId="4">
      <totalsRowFormula>CONCATENATE("Numero transazioni: ",SUBTOTAL(103,RegistroAssegni[TRANSAZIONE]))</totalsRowFormula>
    </tableColumn>
    <tableColumn id="8" name="DESCRIZIONE" totalsRowDxfId="3"/>
    <tableColumn id="4" name="PRELIEVO" totalsRowFunction="sum" totalsRowDxfId="2"/>
    <tableColumn id="5" name="VERSAMENTO" totalsRowFunction="sum" totalsRowDxfId="1"/>
    <tableColumn id="6" name="SALDO" totalsRowFunction="custom" totalsRowDxfId="0">
      <calculatedColumnFormula>IFERROR(IF(ISBLANK(RegistroAssegni[[#This Row],[PRELIEVO]]),H6+RegistroAssegni[[#This Row],[VERSAMENTO]],H6-RegistroAssegni[[#This Row],[PRELIEVO]]), "")</calculatedColumnFormula>
      <totalsRowFormula>RegistroAssegni[[#Totals],[VERSAMENTO]]-RegistroAssegni[[#Totals],[PRELIEVO]]</totalsRowFormula>
    </tableColumn>
  </tableColumns>
  <tableStyleInfo name="Registro assegni" showFirstColumn="0" showLastColumn="0" showRowStripes="1" showColumnStripes="0"/>
  <extLst>
    <ext xmlns:x14="http://schemas.microsoft.com/office/spreadsheetml/2009/9/main" uri="{504A1905-F514-4f6f-8877-14C23A59335A}">
      <x14:table altTextSummary="Tabella con numero dell'assegno o codice, data, transazione, descrizione, prelievo e versamento. Il saldo viene calcolato automaticament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0.125" customWidth="1"/>
    <col min="3" max="3" width="17" customWidth="1"/>
    <col min="4" max="4" width="28.625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SALDO_CORRENTE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0" customHeight="1" x14ac:dyDescent="0.3">
      <c r="B7" s="8"/>
      <c r="C7" s="6">
        <f ca="1">TODAY()-19</f>
        <v>43246</v>
      </c>
      <c r="D7" s="5" t="s">
        <v>16</v>
      </c>
      <c r="E7" s="5" t="s">
        <v>22</v>
      </c>
      <c r="F7" s="7"/>
      <c r="G7" s="7">
        <v>2000</v>
      </c>
      <c r="H7" s="7">
        <f>IFERROR(RegistroAssegni[[#This Row],[VERSAMENTO]], "")</f>
        <v>2000</v>
      </c>
    </row>
    <row r="8" spans="2:8" ht="30" customHeight="1" x14ac:dyDescent="0.3">
      <c r="B8" s="8">
        <v>1001</v>
      </c>
      <c r="C8" s="6">
        <f ca="1">TODAY()-11</f>
        <v>43254</v>
      </c>
      <c r="D8" s="5" t="s">
        <v>17</v>
      </c>
      <c r="E8" s="5" t="s">
        <v>23</v>
      </c>
      <c r="F8" s="7">
        <v>100</v>
      </c>
      <c r="G8" s="7"/>
      <c r="H8" s="7">
        <f>IFERROR(IF(ISBLANK(RegistroAssegni[[#This Row],[PRELIEVO]]),H7+RegistroAssegni[[#This Row],[VERSAMENTO]],H7-RegistroAssegni[[#This Row],[PRELIEVO]]), "")</f>
        <v>1900</v>
      </c>
    </row>
    <row r="9" spans="2:8" ht="30" customHeight="1" x14ac:dyDescent="0.3">
      <c r="B9" s="8" t="s">
        <v>6</v>
      </c>
      <c r="C9" s="6">
        <f ca="1">TODAY()-11</f>
        <v>43254</v>
      </c>
      <c r="D9" s="5" t="s">
        <v>18</v>
      </c>
      <c r="E9" s="5"/>
      <c r="F9" s="7"/>
      <c r="G9" s="7">
        <v>1500</v>
      </c>
      <c r="H9" s="7">
        <f>IFERROR(IF(ISBLANK(RegistroAssegni[[#This Row],[PRELIEVO]]),H8+RegistroAssegni[[#This Row],[VERSAMENTO]],H8-RegistroAssegni[[#This Row],[PRELIEVO]]), "")</f>
        <v>3400</v>
      </c>
    </row>
    <row r="10" spans="2:8" ht="30" customHeight="1" x14ac:dyDescent="0.3">
      <c r="B10" s="8" t="s">
        <v>7</v>
      </c>
      <c r="C10" s="6">
        <f ca="1">TODAY()-8</f>
        <v>43257</v>
      </c>
      <c r="D10" s="5" t="s">
        <v>19</v>
      </c>
      <c r="E10" s="5" t="s">
        <v>24</v>
      </c>
      <c r="F10" s="7">
        <v>16</v>
      </c>
      <c r="G10" s="7"/>
      <c r="H10" s="7">
        <f>IFERROR(IF(ISBLANK(RegistroAssegni[[#This Row],[PRELIEVO]]),H9+RegistroAssegni[[#This Row],[VERSAMENTO]],H9-RegistroAssegni[[#This Row],[PRELIEVO]]), "")</f>
        <v>3384</v>
      </c>
    </row>
    <row r="11" spans="2:8" ht="30" customHeight="1" x14ac:dyDescent="0.3">
      <c r="B11" s="8" t="s">
        <v>8</v>
      </c>
      <c r="C11" s="6">
        <f ca="1">TODAY()-5</f>
        <v>43260</v>
      </c>
      <c r="D11" s="5"/>
      <c r="E11" s="5" t="s">
        <v>25</v>
      </c>
      <c r="F11" s="7">
        <v>50</v>
      </c>
      <c r="G11" s="7"/>
      <c r="H11" s="7">
        <f>IFERROR(IF(ISBLANK(RegistroAssegni[[#This Row],[PRELIEVO]]),H10+RegistroAssegni[[#This Row],[VERSAMENTO]],H10-RegistroAssegni[[#This Row],[PRELIEVO]]), "")</f>
        <v>3334</v>
      </c>
    </row>
    <row r="12" spans="2:8" ht="30" customHeight="1" x14ac:dyDescent="0.3">
      <c r="B12" s="8" t="s">
        <v>9</v>
      </c>
      <c r="C12" s="6">
        <f ca="1">TODAY()</f>
        <v>43265</v>
      </c>
      <c r="D12" s="5" t="s">
        <v>20</v>
      </c>
      <c r="E12" s="5"/>
      <c r="F12" s="7">
        <v>23</v>
      </c>
      <c r="G12" s="7"/>
      <c r="H12" s="7">
        <f>IFERROR(IF(ISBLANK(RegistroAssegni[[#This Row],[PRELIEVO]]),H11+RegistroAssegni[[#This Row],[VERSAMENTO]],H11-RegistroAssegni[[#This Row],[PRELIEVO]]), "")</f>
        <v>3311</v>
      </c>
    </row>
    <row r="13" spans="2:8" ht="30" customHeight="1" x14ac:dyDescent="0.3">
      <c r="B13" s="5" t="s">
        <v>10</v>
      </c>
      <c r="C13" s="5"/>
      <c r="D13" s="5" t="str">
        <f>CONCATENATE("Numero transazioni: ",SUBTOTAL(103,RegistroAssegni[TRANSAZIONE]))</f>
        <v>Numero transazioni: 5</v>
      </c>
      <c r="E13" s="5"/>
      <c r="F13" s="9">
        <f>SUBTOTAL(109,RegistroAssegni[PRELIEVO])</f>
        <v>189</v>
      </c>
      <c r="G13" s="9">
        <f>SUBTOTAL(109,RegistroAssegni[VERSAMENTO])</f>
        <v>3500</v>
      </c>
      <c r="H13" s="9">
        <f>RegistroAssegni[[#Totals],[VERSAMENTO]]-RegistroAssegni[[#Totals],[PRELIEVO]]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Creare un registro assegni con codici delle transazioni in questo foglio di lavoro. Immettere i dettagli degli assegni nella tabella RegistroAssegni. Il saldo viene calcolato automaticamente nella cella H3" sqref="A1"/>
    <dataValidation allowBlank="1" showInputMessage="1" showErrorMessage="1" prompt="Il titolo del foglio di lavoro si trova in questa cella" sqref="B1"/>
    <dataValidation allowBlank="1" showInputMessage="1" showErrorMessage="1" prompt="I codici delle transazioni si trovano nelle celle da B3 a D5" sqref="B2"/>
    <dataValidation allowBlank="1" showInputMessage="1" showErrorMessage="1" prompt="Il saldo corrente viene calcolato automaticamente nella cella sottostante" sqref="H2"/>
    <dataValidation allowBlank="1" showInputMessage="1" showErrorMessage="1" prompt="Il saldo corrente viene calcolato automaticamente in questa cella" sqref="H3"/>
    <dataValidation allowBlank="1" showInputMessage="1" showErrorMessage="1" prompt="Immettere il numero dell'assegno o il codice della transazione in questa colonna sotto questa intestazione. Usare i filtri delle intestazioni per trovare voci specifiche" sqref="B6"/>
    <dataValidation allowBlank="1" showInputMessage="1" showErrorMessage="1" prompt="Immettere la data in questa colonna sotto questa intestazione" sqref="C6"/>
    <dataValidation allowBlank="1" showInputMessage="1" showErrorMessage="1" prompt="Immettere la transazione in questa colonna sotto questa intestazione" sqref="D6"/>
    <dataValidation allowBlank="1" showInputMessage="1" showErrorMessage="1" prompt="Immettere la descrizione in questa colonna sotto questa intestazione" sqref="E6"/>
    <dataValidation allowBlank="1" showInputMessage="1" showErrorMessage="1" prompt="Immettere l'importo prelevato in questa colonna sotto questa intestazione" sqref="F6"/>
    <dataValidation allowBlank="1" showInputMessage="1" showErrorMessage="1" prompt="Immettere l'importo depositato in questa colonna sotto questa intestazione" sqref="G6"/>
    <dataValidation allowBlank="1" showInputMessage="1" showErrorMessage="1" prompt="L'importo del saldo viene calcolato automaticamente in questa colonna sotto questa intestazione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Registro assegni</vt:lpstr>
      <vt:lpstr>AreaTitoloColonna1..H3.1</vt:lpstr>
      <vt:lpstr>'Registro assegni'!Print_Titles</vt:lpstr>
      <vt:lpstr>SALDO_CORRENTE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2018-06-14T05:26:51Z</dcterms:created>
  <dcterms:modified xsi:type="dcterms:W3CDTF">2018-06-14T05:26:51Z</dcterms:modified>
</cp:coreProperties>
</file>