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6_FinalCheck_implementation\02_templates\it-IT\Templates\"/>
    </mc:Choice>
  </mc:AlternateContent>
  <bookViews>
    <workbookView xWindow="0" yWindow="0" windowWidth="28800" windowHeight="13665"/>
  </bookViews>
  <sheets>
    <sheet name="Flusso di cassa" sheetId="1" r:id="rId1"/>
    <sheet name="Entrate mensili" sheetId="3" r:id="rId2"/>
    <sheet name="Uscite mensili" sheetId="4" r:id="rId3"/>
    <sheet name="DATI GRAFICO" sheetId="2" state="hidden" r:id="rId4"/>
  </sheets>
  <definedNames>
    <definedName name="Anno">'Flusso di cassa'!$B$4</definedName>
    <definedName name="Mese">'Flusso di cassa'!$B$3</definedName>
    <definedName name="Nome">'Flusso di cassa'!$B$1</definedName>
    <definedName name="_xlnm.Print_Titles" localSheetId="1">'Entrate mensili'!$5:$5</definedName>
    <definedName name="_xlnm.Print_Titles" localSheetId="0">'Flusso di cassa'!$6:$6</definedName>
    <definedName name="_xlnm.Print_Titles" localSheetId="2">'Uscite mensili'!$5:$5</definedName>
    <definedName name="TitoloBudget">'Flusso di cassa'!$B$2</definedName>
    <definedName name="TitoloColonna1">FlussoCassa[[#Headers],[Flusso di cassa]]</definedName>
    <definedName name="TitoloColonna2">Entrate[[#Headers],[Entrate mensili]]</definedName>
    <definedName name="TitoloColonna3">Uscite[[#Headers],[Uscite mensili]]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26" i="4"/>
  <c r="D6" i="2" s="1"/>
  <c r="C26" i="4"/>
  <c r="C6" i="2" s="1"/>
  <c r="D9" i="3"/>
  <c r="C9" i="3"/>
  <c r="C5" i="2" s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7" i="3"/>
  <c r="E8" i="3"/>
  <c r="E6" i="3"/>
  <c r="E9" i="3" l="1"/>
  <c r="E26" i="4"/>
  <c r="E8" i="1" s="1"/>
  <c r="B2" i="4"/>
  <c r="B2" i="3"/>
  <c r="B1" i="4"/>
  <c r="B1" i="3"/>
  <c r="E7" i="1"/>
  <c r="D8" i="1"/>
  <c r="D7" i="1"/>
  <c r="D9" i="1" s="1"/>
  <c r="D4" i="2" s="1"/>
  <c r="C8" i="1"/>
  <c r="C7" i="1"/>
  <c r="C9" i="1" s="1"/>
  <c r="C4" i="2" s="1"/>
  <c r="E9" i="1" l="1"/>
  <c r="B3" i="1"/>
  <c r="B4" i="1"/>
  <c r="B4" i="4" l="1"/>
  <c r="B4" i="3"/>
  <c r="B3" i="3"/>
  <c r="B3" i="4"/>
</calcChain>
</file>

<file path=xl/sharedStrings.xml><?xml version="1.0" encoding="utf-8"?>
<sst xmlns="http://schemas.openxmlformats.org/spreadsheetml/2006/main" count="49" uniqueCount="37">
  <si>
    <t>Nome</t>
  </si>
  <si>
    <t>Budget familiare</t>
  </si>
  <si>
    <t>Nota: la tabella Flusso di cassa viene calcolata automaticamente in base alle voci presenti nei fogli di lavoro Entrate mensili e Uscite mensili</t>
  </si>
  <si>
    <t>Flusso di cassa</t>
  </si>
  <si>
    <t>Totale entrate</t>
  </si>
  <si>
    <t>Totale uscite</t>
  </si>
  <si>
    <t>Totale liquidità</t>
  </si>
  <si>
    <t>Previsto</t>
  </si>
  <si>
    <t>Effettivo</t>
  </si>
  <si>
    <t>Scostamento</t>
  </si>
  <si>
    <t>Entrate mensili</t>
  </si>
  <si>
    <t>Entrata 1</t>
  </si>
  <si>
    <t>Entrata 2</t>
  </si>
  <si>
    <t>Altre entrate</t>
  </si>
  <si>
    <t>Uscite mensili</t>
  </si>
  <si>
    <t>Alloggio</t>
  </si>
  <si>
    <t>Generi alimentari</t>
  </si>
  <si>
    <t>Telefono</t>
  </si>
  <si>
    <t>Elettricità/Gas</t>
  </si>
  <si>
    <t>Acqua/Fognature/Rifiuti</t>
  </si>
  <si>
    <t>Pay TV</t>
  </si>
  <si>
    <t>Internet</t>
  </si>
  <si>
    <t>Manutenzione/Riparazioni</t>
  </si>
  <si>
    <t>Figli</t>
  </si>
  <si>
    <t>Retta</t>
  </si>
  <si>
    <t>Animali</t>
  </si>
  <si>
    <t>Trasporti</t>
  </si>
  <si>
    <t>Igiene personale</t>
  </si>
  <si>
    <t>Assicurazione</t>
  </si>
  <si>
    <t>Carte di credito</t>
  </si>
  <si>
    <t>Prestiti</t>
  </si>
  <si>
    <t>Tasse</t>
  </si>
  <si>
    <t>Regali/Beneficenza</t>
  </si>
  <si>
    <t>Risparmi</t>
  </si>
  <si>
    <t>Altro</t>
  </si>
  <si>
    <t>Totale</t>
  </si>
  <si>
    <t>DATI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</si>
</sst>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b/>
      <sz val="13"/>
      <color theme="2" tint="-0.749961851863155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5"/>
      <color theme="6" tint="-0.24994659260841701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b/>
      <sz val="13"/>
      <color theme="2" tint="-0.749961851863155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Protection="0"/>
    <xf numFmtId="0" fontId="2" fillId="0" borderId="0" applyNumberFormat="0" applyFill="0" applyBorder="0" applyProtection="0"/>
    <xf numFmtId="0" fontId="7" fillId="0" borderId="0" applyNumberFormat="0" applyFill="0" applyBorder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</cellStyleXfs>
  <cellXfs count="22">
    <xf numFmtId="0" fontId="0" fillId="0" borderId="0" xfId="0"/>
    <xf numFmtId="0" fontId="4" fillId="0" borderId="0" xfId="1" applyAlignment="1">
      <alignment vertical="center"/>
    </xf>
    <xf numFmtId="3" fontId="0" fillId="0" borderId="0" xfId="0" applyNumberFormat="1"/>
    <xf numFmtId="0" fontId="1" fillId="0" borderId="0" xfId="0" applyFont="1"/>
    <xf numFmtId="0" fontId="4" fillId="0" borderId="0" xfId="1" applyAlignment="1">
      <alignment horizontal="left" vertical="center"/>
    </xf>
    <xf numFmtId="0" fontId="6" fillId="0" borderId="0" xfId="5" applyAlignment="1">
      <alignment vertical="center"/>
    </xf>
    <xf numFmtId="0" fontId="5" fillId="0" borderId="0" xfId="6"/>
    <xf numFmtId="0" fontId="8" fillId="0" borderId="1" xfId="7">
      <alignment horizontal="left" vertical="center"/>
    </xf>
    <xf numFmtId="0" fontId="0" fillId="0" borderId="0" xfId="0" applyFont="1" applyBorder="1"/>
    <xf numFmtId="0" fontId="7" fillId="0" borderId="0" xfId="4"/>
    <xf numFmtId="0" fontId="3" fillId="0" borderId="0" xfId="2"/>
    <xf numFmtId="0" fontId="6" fillId="0" borderId="0" xfId="5"/>
    <xf numFmtId="0" fontId="2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3" fontId="0" fillId="0" borderId="0" xfId="9" applyFont="1" applyBorder="1">
      <alignment horizontal="right"/>
    </xf>
    <xf numFmtId="3" fontId="0" fillId="0" borderId="0" xfId="10" applyFont="1" applyBorder="1">
      <alignment horizontal="right"/>
    </xf>
    <xf numFmtId="0" fontId="3" fillId="0" borderId="0" xfId="2" applyBorder="1"/>
    <xf numFmtId="0" fontId="10" fillId="0" borderId="0" xfId="0" applyFont="1" applyBorder="1"/>
    <xf numFmtId="3" fontId="10" fillId="0" borderId="0" xfId="0" applyNumberFormat="1" applyFont="1" applyBorder="1"/>
  </cellXfs>
  <cellStyles count="11">
    <cellStyle name="Anno" xfId="7"/>
    <cellStyle name="Dettagli tabella" xfId="8"/>
    <cellStyle name="Importi" xfId="9"/>
    <cellStyle name="Normale" xfId="0" builtinId="0" customBuiltin="1"/>
    <cellStyle name="Scostamento" xfId="10"/>
    <cellStyle name="Testo descrittivo" xfId="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lusso di cassa budget familiare" defaultPivotStyle="PivotStyleLight16">
    <tableStyle name="Flusso di cassa budget familiare" pivot="0" count="3">
      <tableStyleElement type="wholeTable" dxfId="24"/>
      <tableStyleElement type="headerRow" dxfId="23"/>
      <tableStyleElement type="totalRow" dxfId="22"/>
    </tableStyle>
    <tableStyle name="Uscite mensili budget familiare" pivot="0" count="3">
      <tableStyleElement type="wholeTable" dxfId="21"/>
      <tableStyleElement type="headerRow" dxfId="20"/>
      <tableStyleElement type="totalRow" dxfId="19"/>
    </tableStyle>
    <tableStyle name="Entrate mensili budget familiare" pivot="0" count="3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'DATI GRAFICO'!$C$3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'DATI GRAFICO'!$B$4:$B$6</c:f>
              <c:strCache>
                <c:ptCount val="3"/>
                <c:pt idx="0">
                  <c:v>Flusso di cassa</c:v>
                </c:pt>
                <c:pt idx="1">
                  <c:v>Entrate mensili</c:v>
                </c:pt>
                <c:pt idx="2">
                  <c:v>Uscite mensili</c:v>
                </c:pt>
              </c:strCache>
            </c:strRef>
          </c:cat>
          <c:val>
            <c:numRef>
              <c:f>'DATI GRAFICO'!$C$4:$C$6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'DATI GRAFICO'!$D$3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'DATI GRAFICO'!$B$4:$B$6</c:f>
              <c:strCache>
                <c:ptCount val="3"/>
                <c:pt idx="0">
                  <c:v>Flusso di cassa</c:v>
                </c:pt>
                <c:pt idx="1">
                  <c:v>Entrate mensili</c:v>
                </c:pt>
                <c:pt idx="2">
                  <c:v>Uscite mensili</c:v>
                </c:pt>
              </c:strCache>
            </c:strRef>
          </c:cat>
          <c:val>
            <c:numRef>
              <c:f>'DATI GRAFICO'!$D$4:$D$6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335502312"/>
        <c:axId val="335501528"/>
      </c:barChart>
      <c:catAx>
        <c:axId val="33550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5501528"/>
        <c:crosses val="autoZero"/>
        <c:auto val="1"/>
        <c:lblAlgn val="ctr"/>
        <c:lblOffset val="100"/>
        <c:noMultiLvlLbl val="0"/>
      </c:catAx>
      <c:valAx>
        <c:axId val="335501528"/>
        <c:scaling>
          <c:orientation val="minMax"/>
        </c:scaling>
        <c:delete val="0"/>
        <c:axPos val="l"/>
        <c:numFmt formatCode="&quot;€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33550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133350</xdr:rowOff>
    </xdr:from>
    <xdr:to>
      <xdr:col>4</xdr:col>
      <xdr:colOff>1152525</xdr:colOff>
      <xdr:row>4</xdr:row>
      <xdr:rowOff>2542442</xdr:rowOff>
    </xdr:to>
    <xdr:graphicFrame macro="">
      <xdr:nvGraphicFramePr>
        <xdr:cNvPr id="3" name="Grafico Budget" descr="Istogramma che mostra il flusso di cassa, con i valori delle entrate e delle uscite mensili, sia previsti che effettivi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FlussoCassa" displayName="FlussoCassa" ref="B6:E9" totalsRowCount="1" totalsRowDxfId="15">
  <autoFilter ref="B6:E8"/>
  <tableColumns count="4">
    <tableColumn id="1" name="Flusso di cassa" totalsRowLabel="Totale liquidità" totalsRowDxfId="14"/>
    <tableColumn id="3" name="Previsto" totalsRowFunction="custom" totalsRowDxfId="13">
      <totalsRowFormula>C7-C8</totalsRowFormula>
    </tableColumn>
    <tableColumn id="4" name="Effettivo" totalsRowFunction="custom" totalsRowDxfId="12">
      <totalsRowFormula>D7-D8</totalsRowFormula>
    </tableColumn>
    <tableColumn id="5" name="Scostamento" totalsRowFunction="sum" totalsRowDxfId="11"/>
  </tableColumns>
  <tableStyleInfo name="Flusso di cassa budget familiare" showFirstColumn="0" showLastColumn="0" showRowStripes="0" showColumnStripes="0"/>
  <extLst>
    <ext xmlns:x14="http://schemas.microsoft.com/office/spreadsheetml/2009/9/main" uri="{504A1905-F514-4f6f-8877-14C23A59335A}">
      <x14:table altTextSummary="Tabella Flusso di cassa con il flusso di cassa previsto e quello effettivo generati automaticamente in base ai valori delle entrate e uscite totali all'interno dei fogli di lavoro Entrate mensili e Uscite mensili. Lo scostamento viene determinato automaticamente in base a questi totali"/>
    </ext>
  </extLst>
</table>
</file>

<file path=xl/tables/table2.xml><?xml version="1.0" encoding="utf-8"?>
<table xmlns="http://schemas.openxmlformats.org/spreadsheetml/2006/main" id="5" name="Entrate" displayName="Entrate" ref="B5:E9" totalsRowCount="1" totalsRowDxfId="10">
  <autoFilter ref="B5:E8"/>
  <tableColumns count="4">
    <tableColumn id="1" name="Entrate mensili" totalsRowLabel="Totale entrate" totalsRowDxfId="9"/>
    <tableColumn id="3" name="Previsto" totalsRowFunction="sum" totalsRowDxfId="8"/>
    <tableColumn id="4" name="Effettivo" totalsRowFunction="sum" totalsRowDxfId="7"/>
    <tableColumn id="5" name="Scostamento" totalsRowFunction="sum" totalsRowDxfId="6">
      <calculatedColumnFormula>Entrate[[#This Row],[Effettivo]]-Entrate[[#This Row],[Previsto]]</calculatedColumnFormula>
    </tableColumn>
  </tableColumns>
  <tableStyleInfo name="Entrate mensili budget familiare" showFirstColumn="0" showLastColumn="0" showRowStripes="1" showColumnStripes="0"/>
  <extLst>
    <ext xmlns:x14="http://schemas.microsoft.com/office/spreadsheetml/2009/9/main" uri="{504A1905-F514-4f6f-8877-14C23A59335A}">
      <x14:table altTextSummary="Tabella Entrate mensili per tenerne traccia delle fonti di reddito previste ed effettive. Il valore di scostamento viene determinato automaticamente in base a questi input"/>
    </ext>
  </extLst>
</table>
</file>

<file path=xl/tables/table3.xml><?xml version="1.0" encoding="utf-8"?>
<table xmlns="http://schemas.openxmlformats.org/spreadsheetml/2006/main" id="9" name="Uscite" displayName="Uscite" ref="B5:E26" totalsRowCount="1" totalsRowDxfId="5">
  <autoFilter ref="B5:E25"/>
  <tableColumns count="4">
    <tableColumn id="1" name="Uscite mensili" totalsRowLabel="Totale" totalsRowDxfId="4"/>
    <tableColumn id="3" name="Previsto" totalsRowFunction="sum" totalsRowDxfId="3"/>
    <tableColumn id="4" name="Effettivo" totalsRowFunction="sum" totalsRowDxfId="2"/>
    <tableColumn id="5" name="Scostamento" totalsRowFunction="sum" dataDxfId="1" totalsRowDxfId="0">
      <calculatedColumnFormula>Uscite[[#This Row],[Previsto]]-Uscite[[#This Row],[Effettivo]]</calculatedColumnFormula>
    </tableColumn>
  </tableColumns>
  <tableStyleInfo name="Uscite mensili budget familiare" showFirstColumn="0" showLastColumn="0" showRowStripes="1" showColumnStripes="0"/>
  <extLst>
    <ext xmlns:x14="http://schemas.microsoft.com/office/spreadsheetml/2009/9/main" uri="{504A1905-F514-4f6f-8877-14C23A59335A}">
      <x14:table altTextSummary="Tabella Uscite mensili per tenere traccia delle uscite previste ed effettive. Il valore di scostamento viene determinato automaticamente in base a questi input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4" width="15.21875" style="2" customWidth="1"/>
    <col min="5" max="5" width="15.66406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TEXT(TODAY(),"mmmm")</f>
        <v>gennaio</v>
      </c>
      <c r="C3" s="2"/>
    </row>
    <row r="4" spans="2:5" ht="26.25" x14ac:dyDescent="0.3">
      <c r="B4" s="7">
        <f ca="1">YEAR(TODAY())</f>
        <v>2017</v>
      </c>
      <c r="C4" s="2"/>
    </row>
    <row r="5" spans="2:5" ht="219.75" customHeight="1" x14ac:dyDescent="0.3">
      <c r="B5" s="6" t="s">
        <v>2</v>
      </c>
      <c r="C5" s="2"/>
    </row>
    <row r="6" spans="2:5" ht="45" customHeight="1" x14ac:dyDescent="0.5">
      <c r="B6" s="19" t="s">
        <v>3</v>
      </c>
      <c r="C6" s="8" t="s">
        <v>7</v>
      </c>
      <c r="D6" s="8" t="s">
        <v>8</v>
      </c>
      <c r="E6" s="8" t="s">
        <v>9</v>
      </c>
    </row>
    <row r="7" spans="2:5" x14ac:dyDescent="0.3">
      <c r="B7" s="16" t="s">
        <v>4</v>
      </c>
      <c r="C7" s="17">
        <f>Entrate[[#Totals],[Previsto]]</f>
        <v>5700</v>
      </c>
      <c r="D7" s="17">
        <f>Entrate[[#Totals],[Effettivo]]</f>
        <v>5500</v>
      </c>
      <c r="E7" s="18">
        <f>Entrate[[#Totals],[Scostamento]]</f>
        <v>-200</v>
      </c>
    </row>
    <row r="8" spans="2:5" x14ac:dyDescent="0.3">
      <c r="B8" s="16" t="s">
        <v>5</v>
      </c>
      <c r="C8" s="17">
        <f>Uscite[[#Totals],[Previsto]]</f>
        <v>3603</v>
      </c>
      <c r="D8" s="17">
        <f>Uscite[[#Totals],[Effettivo]]</f>
        <v>3655</v>
      </c>
      <c r="E8" s="18">
        <f>Uscite[[#Totals],[Scostamento]]</f>
        <v>-52</v>
      </c>
    </row>
    <row r="9" spans="2:5" x14ac:dyDescent="0.3">
      <c r="B9" s="20" t="s">
        <v>6</v>
      </c>
      <c r="C9" s="21">
        <f>C7-C8</f>
        <v>2097</v>
      </c>
      <c r="D9" s="21">
        <f>D7-D8</f>
        <v>1845</v>
      </c>
      <c r="E9" s="21">
        <f>SUBTOTAL(109,FlussoCassa[Scostamento])</f>
        <v>-252</v>
      </c>
    </row>
  </sheetData>
  <dataValidations count="9">
    <dataValidation allowBlank="1" showInputMessage="1" showErrorMessage="1" prompt="Cartella di lavoro Budget familiare con i fogli Flusso di cassa, Entrate mensili e Uscite mensili. Un grafico mostra gli importi previsti e effettivi da ogni tabella. Immettere un nome per il budget in B1, un titolo in B2, un mese in B3 e un anno in B4" sqref="A1"/>
    <dataValidation allowBlank="1" showInputMessage="1" showErrorMessage="1" prompt="Immettere un nome per questo foglio di lavoro Budget familiare in questa cella" sqref="B1"/>
    <dataValidation allowBlank="1" showInputMessage="1" showErrorMessage="1" prompt="Immettere un mese in questa cella" sqref="B3"/>
    <dataValidation allowBlank="1" showInputMessage="1" showErrorMessage="1" prompt="Immettere un anno in questa cella" sqref="B4"/>
    <dataValidation allowBlank="1" showInputMessage="1" showErrorMessage="1" prompt="Le voci Totale entrate e Totale uscite in questa colonna vengono aggiornate automaticamente in base ai valori immessi nelle tabelle Entrate e Uscite" sqref="B6"/>
    <dataValidation allowBlank="1" showInputMessage="1" showErrorMessage="1" prompt="Questa colonna viene aggiornata automaticamente in base ai valori nelle tabelle Entrate e Uscite" sqref="C6:D6"/>
    <dataValidation allowBlank="1" showInputMessage="1" showErrorMessage="1" prompt="Questa colonna viene aggiornata automaticamente in base ai valori nelle tabelle Entrate e Uscite.  Ai valori in questa colonna vengono aggiunte icone con cerchi colorati: rosso per un valore negativo, giallo per zero e verde per un valore positivo" sqref="E6"/>
    <dataValidation allowBlank="1" showInputMessage="1" showErrorMessage="1" prompt="Grafico che mostra il confronto tra flusso di cassa effettivo e previsto, le entrate mensili e le uscite mensili" sqref="B5"/>
    <dataValidation allowBlank="1" showInputMessage="1" showErrorMessage="1" prompt="Immettere il titolo per il foglio di lavoro in questa colonna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E9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TitoloBudget</f>
        <v>Budget familiare</v>
      </c>
      <c r="C2" s="2"/>
    </row>
    <row r="3" spans="2:5" ht="27" thickBot="1" x14ac:dyDescent="0.45">
      <c r="B3" s="11" t="str">
        <f ca="1">Mese</f>
        <v>gennaio</v>
      </c>
      <c r="C3" s="2"/>
    </row>
    <row r="4" spans="2:5" ht="26.25" x14ac:dyDescent="0.3">
      <c r="B4" s="7">
        <f ca="1">Anno</f>
        <v>2017</v>
      </c>
      <c r="C4" s="2"/>
    </row>
    <row r="5" spans="2:5" ht="45" customHeight="1" x14ac:dyDescent="0.5">
      <c r="B5" s="12" t="s">
        <v>10</v>
      </c>
      <c r="C5" t="s">
        <v>7</v>
      </c>
      <c r="D5" t="s">
        <v>8</v>
      </c>
      <c r="E5" t="s">
        <v>9</v>
      </c>
    </row>
    <row r="6" spans="2:5" x14ac:dyDescent="0.3">
      <c r="B6" s="13" t="s">
        <v>11</v>
      </c>
      <c r="C6" s="14">
        <v>4000</v>
      </c>
      <c r="D6" s="14">
        <v>4000</v>
      </c>
      <c r="E6" s="15">
        <f>Entrate[[#This Row],[Effettivo]]-Entrate[[#This Row],[Previsto]]</f>
        <v>0</v>
      </c>
    </row>
    <row r="7" spans="2:5" x14ac:dyDescent="0.3">
      <c r="B7" s="13" t="s">
        <v>12</v>
      </c>
      <c r="C7" s="14">
        <v>1400</v>
      </c>
      <c r="D7" s="14">
        <v>1500</v>
      </c>
      <c r="E7" s="15">
        <f>Entrate[[#This Row],[Effettivo]]-Entrate[[#This Row],[Previsto]]</f>
        <v>100</v>
      </c>
    </row>
    <row r="8" spans="2:5" x14ac:dyDescent="0.3">
      <c r="B8" s="13" t="s">
        <v>13</v>
      </c>
      <c r="C8" s="14">
        <v>300</v>
      </c>
      <c r="D8" s="14">
        <v>0</v>
      </c>
      <c r="E8" s="15">
        <f>Entrate[[#This Row],[Effettivo]]-Entrate[[#This Row],[Previsto]]</f>
        <v>-300</v>
      </c>
    </row>
    <row r="9" spans="2:5" x14ac:dyDescent="0.3">
      <c r="B9" s="20" t="s">
        <v>4</v>
      </c>
      <c r="C9" s="21">
        <f>SUBTOTAL(109,Entrate[Previsto])</f>
        <v>5700</v>
      </c>
      <c r="D9" s="21">
        <f>SUBTOTAL(109,Entrate[Effettivo])</f>
        <v>5500</v>
      </c>
      <c r="E9" s="21">
        <f>SUBTOTAL(109,Entrate[Scostamento])</f>
        <v>-200</v>
      </c>
    </row>
  </sheetData>
  <dataValidations count="9">
    <dataValidation allowBlank="1" showInputMessage="1" showErrorMessage="1" prompt="Questa colonna viene aggiornata automaticamente in base ai valori nelle colonne Previsto e Effettivo. Ai valori in questa colonna vengono aggiunte icone con cerchi colorati: rosso per un valore negativo, giallo per zero e verde per un valore positivo" sqref="E5"/>
    <dataValidation allowBlank="1" showInputMessage="1" showErrorMessage="1" prompt="Immettere il valore delle entrate effettive in questa colonna" sqref="D5"/>
    <dataValidation allowBlank="1" showInputMessage="1" showErrorMessage="1" prompt="Immettere il valore delle entrate previste nella colonna" sqref="C5"/>
    <dataValidation allowBlank="1" showInputMessage="1" showErrorMessage="1" prompt="Immettere i dettagli delle entrate in questa colonna" sqref="B5"/>
    <dataValidation allowBlank="1" showInputMessage="1" showErrorMessage="1" prompt="Si aggiorna automaticamente in base all'anno immesso nella cella B4 del foglio di lavoro Flusso di cassa" sqref="B4"/>
    <dataValidation allowBlank="1" showInputMessage="1" showErrorMessage="1" prompt="Si aggiorna automaticamente in base al mese immesso nella cella B3 del foglio di lavoro Flusso di cassa" sqref="B3"/>
    <dataValidation allowBlank="1" showInputMessage="1" showErrorMessage="1" prompt="Si aggiorna automaticamente in base al nome immesso nella cella B1 del foglio di lavoro Flusso di cassa" sqref="B1"/>
    <dataValidation allowBlank="1" showInputMessage="1" showErrorMessage="1" prompt="Foglio di lavoro Entrate mensili con una tabella Entrate mensili per tenere traccia delle entrate mensili previste ed effettive. Nome, Titolo, Mese e Anno si aggiornano automaticamente in base a quanto immesso nel foglio di lavoro Flusso di cassa " sqref="A1"/>
    <dataValidation allowBlank="1" showInputMessage="1" showErrorMessage="1" prompt="Si aggiorna automaticamente in base al titolo immesso nella cella B2 del foglio di lavoro Flusso di cassa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E26"/>
  <sheetViews>
    <sheetView showGridLines="0" zoomScaleNormal="100" workbookViewId="0"/>
  </sheetViews>
  <sheetFormatPr defaultRowHeight="17.25" x14ac:dyDescent="0.3"/>
  <cols>
    <col min="1" max="1" width="2.77734375" customWidth="1"/>
    <col min="2" max="2" width="44.4414062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Nome</f>
        <v>Nome</v>
      </c>
      <c r="C1" s="2"/>
    </row>
    <row r="2" spans="2:5" ht="46.5" customHeight="1" x14ac:dyDescent="0.3">
      <c r="B2" s="4" t="str">
        <f>TitoloBudget</f>
        <v>Budget familiare</v>
      </c>
      <c r="C2" s="2"/>
    </row>
    <row r="3" spans="2:5" ht="27" thickBot="1" x14ac:dyDescent="0.45">
      <c r="B3" s="11" t="str">
        <f ca="1">Mese</f>
        <v>gennaio</v>
      </c>
      <c r="C3" s="2"/>
    </row>
    <row r="4" spans="2:5" ht="26.25" x14ac:dyDescent="0.3">
      <c r="B4" s="7">
        <f ca="1">Anno</f>
        <v>2017</v>
      </c>
      <c r="C4" s="2"/>
    </row>
    <row r="5" spans="2:5" ht="45" customHeight="1" x14ac:dyDescent="0.5">
      <c r="B5" s="9" t="s">
        <v>14</v>
      </c>
      <c r="C5" t="s">
        <v>7</v>
      </c>
      <c r="D5" t="s">
        <v>8</v>
      </c>
      <c r="E5" t="s">
        <v>9</v>
      </c>
    </row>
    <row r="6" spans="2:5" x14ac:dyDescent="0.3">
      <c r="B6" s="13" t="s">
        <v>15</v>
      </c>
      <c r="C6" s="14">
        <v>1500</v>
      </c>
      <c r="D6" s="14">
        <v>1500</v>
      </c>
      <c r="E6" s="15">
        <f>Uscite[[#This Row],[Previsto]]-Uscite[[#This Row],[Effettivo]]</f>
        <v>0</v>
      </c>
    </row>
    <row r="7" spans="2:5" x14ac:dyDescent="0.3">
      <c r="B7" s="13" t="s">
        <v>16</v>
      </c>
      <c r="C7" s="14">
        <v>250</v>
      </c>
      <c r="D7" s="14">
        <v>280</v>
      </c>
      <c r="E7" s="15">
        <f>Uscite[[#This Row],[Previsto]]-Uscite[[#This Row],[Effettivo]]</f>
        <v>-30</v>
      </c>
    </row>
    <row r="8" spans="2:5" x14ac:dyDescent="0.3">
      <c r="B8" s="13" t="s">
        <v>17</v>
      </c>
      <c r="C8" s="14">
        <v>38</v>
      </c>
      <c r="D8" s="14">
        <v>38</v>
      </c>
      <c r="E8" s="15">
        <f>Uscite[[#This Row],[Previsto]]-Uscite[[#This Row],[Effettivo]]</f>
        <v>0</v>
      </c>
    </row>
    <row r="9" spans="2:5" x14ac:dyDescent="0.3">
      <c r="B9" s="13" t="s">
        <v>18</v>
      </c>
      <c r="C9" s="14">
        <v>65</v>
      </c>
      <c r="D9" s="14">
        <v>78</v>
      </c>
      <c r="E9" s="15">
        <f>Uscite[[#This Row],[Previsto]]-Uscite[[#This Row],[Effettivo]]</f>
        <v>-13</v>
      </c>
    </row>
    <row r="10" spans="2:5" x14ac:dyDescent="0.3">
      <c r="B10" s="13" t="s">
        <v>19</v>
      </c>
      <c r="C10" s="14">
        <v>25</v>
      </c>
      <c r="D10" s="14">
        <v>21</v>
      </c>
      <c r="E10" s="15">
        <f>Uscite[[#This Row],[Previsto]]-Uscite[[#This Row],[Effettivo]]</f>
        <v>4</v>
      </c>
    </row>
    <row r="11" spans="2:5" x14ac:dyDescent="0.3">
      <c r="B11" s="13" t="s">
        <v>20</v>
      </c>
      <c r="C11" s="14">
        <v>75</v>
      </c>
      <c r="D11" s="14">
        <v>83</v>
      </c>
      <c r="E11" s="15">
        <f>Uscite[[#This Row],[Previsto]]-Uscite[[#This Row],[Effettivo]]</f>
        <v>-8</v>
      </c>
    </row>
    <row r="12" spans="2:5" x14ac:dyDescent="0.3">
      <c r="B12" s="13" t="s">
        <v>21</v>
      </c>
      <c r="C12" s="14">
        <v>60</v>
      </c>
      <c r="D12" s="14">
        <v>60</v>
      </c>
      <c r="E12" s="15">
        <f>Uscite[[#This Row],[Previsto]]-Uscite[[#This Row],[Effettivo]]</f>
        <v>0</v>
      </c>
    </row>
    <row r="13" spans="2:5" x14ac:dyDescent="0.3">
      <c r="B13" s="13" t="s">
        <v>22</v>
      </c>
      <c r="C13" s="14">
        <v>0</v>
      </c>
      <c r="D13" s="14">
        <v>60</v>
      </c>
      <c r="E13" s="15">
        <f>Uscite[[#This Row],[Previsto]]-Uscite[[#This Row],[Effettivo]]</f>
        <v>-60</v>
      </c>
    </row>
    <row r="14" spans="2:5" x14ac:dyDescent="0.3">
      <c r="B14" s="13" t="s">
        <v>23</v>
      </c>
      <c r="C14" s="14">
        <v>180</v>
      </c>
      <c r="D14" s="14">
        <v>150</v>
      </c>
      <c r="E14" s="15">
        <f>Uscite[[#This Row],[Previsto]]-Uscite[[#This Row],[Effettivo]]</f>
        <v>30</v>
      </c>
    </row>
    <row r="15" spans="2:5" x14ac:dyDescent="0.3">
      <c r="B15" s="13" t="s">
        <v>24</v>
      </c>
      <c r="C15" s="14">
        <v>250</v>
      </c>
      <c r="D15" s="14">
        <v>250</v>
      </c>
      <c r="E15" s="15">
        <f>Uscite[[#This Row],[Previsto]]-Uscite[[#This Row],[Effettivo]]</f>
        <v>0</v>
      </c>
    </row>
    <row r="16" spans="2:5" x14ac:dyDescent="0.3">
      <c r="B16" s="13" t="s">
        <v>25</v>
      </c>
      <c r="C16" s="14">
        <v>75</v>
      </c>
      <c r="D16" s="14">
        <v>80</v>
      </c>
      <c r="E16" s="15">
        <f>Uscite[[#This Row],[Previsto]]-Uscite[[#This Row],[Effettivo]]</f>
        <v>-5</v>
      </c>
    </row>
    <row r="17" spans="2:5" x14ac:dyDescent="0.3">
      <c r="B17" s="13" t="s">
        <v>26</v>
      </c>
      <c r="C17" s="14">
        <v>280</v>
      </c>
      <c r="D17" s="14">
        <v>260</v>
      </c>
      <c r="E17" s="15">
        <f>Uscite[[#This Row],[Previsto]]-Uscite[[#This Row],[Effettivo]]</f>
        <v>20</v>
      </c>
    </row>
    <row r="18" spans="2:5" x14ac:dyDescent="0.3">
      <c r="B18" s="13" t="s">
        <v>27</v>
      </c>
      <c r="C18" s="14">
        <v>75</v>
      </c>
      <c r="D18" s="14">
        <v>65</v>
      </c>
      <c r="E18" s="15">
        <f>Uscite[[#This Row],[Previsto]]-Uscite[[#This Row],[Effettivo]]</f>
        <v>10</v>
      </c>
    </row>
    <row r="19" spans="2:5" x14ac:dyDescent="0.3">
      <c r="B19" s="13" t="s">
        <v>28</v>
      </c>
      <c r="C19" s="14">
        <v>255</v>
      </c>
      <c r="D19" s="14">
        <v>255</v>
      </c>
      <c r="E19" s="15">
        <f>Uscite[[#This Row],[Previsto]]-Uscite[[#This Row],[Effettivo]]</f>
        <v>0</v>
      </c>
    </row>
    <row r="20" spans="2:5" x14ac:dyDescent="0.3">
      <c r="B20" s="13" t="s">
        <v>29</v>
      </c>
      <c r="C20" s="14">
        <v>100</v>
      </c>
      <c r="D20" s="14">
        <v>100</v>
      </c>
      <c r="E20" s="15">
        <f>Uscite[[#This Row],[Previsto]]-Uscite[[#This Row],[Effettivo]]</f>
        <v>0</v>
      </c>
    </row>
    <row r="21" spans="2:5" x14ac:dyDescent="0.3">
      <c r="B21" s="13" t="s">
        <v>30</v>
      </c>
      <c r="C21" s="14">
        <v>0</v>
      </c>
      <c r="D21" s="14">
        <v>0</v>
      </c>
      <c r="E21" s="15">
        <f>Uscite[[#This Row],[Previsto]]-Uscite[[#This Row],[Effettivo]]</f>
        <v>0</v>
      </c>
    </row>
    <row r="22" spans="2:5" x14ac:dyDescent="0.3">
      <c r="B22" s="13" t="s">
        <v>31</v>
      </c>
      <c r="C22" s="14">
        <v>0</v>
      </c>
      <c r="D22" s="14">
        <v>0</v>
      </c>
      <c r="E22" s="15">
        <f>Uscite[[#This Row],[Previsto]]-Uscite[[#This Row],[Effettivo]]</f>
        <v>0</v>
      </c>
    </row>
    <row r="23" spans="2:5" x14ac:dyDescent="0.3">
      <c r="B23" s="13" t="s">
        <v>32</v>
      </c>
      <c r="C23" s="14">
        <v>150</v>
      </c>
      <c r="D23" s="14">
        <v>150</v>
      </c>
      <c r="E23" s="15">
        <f>Uscite[[#This Row],[Previsto]]-Uscite[[#This Row],[Effettivo]]</f>
        <v>0</v>
      </c>
    </row>
    <row r="24" spans="2:5" x14ac:dyDescent="0.3">
      <c r="B24" s="13" t="s">
        <v>33</v>
      </c>
      <c r="C24" s="14">
        <v>225</v>
      </c>
      <c r="D24" s="14">
        <v>225</v>
      </c>
      <c r="E24" s="15">
        <f>Uscite[[#This Row],[Previsto]]-Uscite[[#This Row],[Effettivo]]</f>
        <v>0</v>
      </c>
    </row>
    <row r="25" spans="2:5" x14ac:dyDescent="0.3">
      <c r="B25" s="13" t="s">
        <v>34</v>
      </c>
      <c r="C25" s="14">
        <v>0</v>
      </c>
      <c r="D25" s="14">
        <v>0</v>
      </c>
      <c r="E25" s="15">
        <f>Uscite[[#This Row],[Previsto]]-Uscite[[#This Row],[Effettivo]]</f>
        <v>0</v>
      </c>
    </row>
    <row r="26" spans="2:5" x14ac:dyDescent="0.3">
      <c r="B26" s="20" t="s">
        <v>35</v>
      </c>
      <c r="C26" s="21">
        <f>SUBTOTAL(109,Uscite[Previsto])</f>
        <v>3603</v>
      </c>
      <c r="D26" s="21">
        <f>SUBTOTAL(109,Uscite[Effettivo])</f>
        <v>3655</v>
      </c>
      <c r="E26" s="21">
        <f>SUBTOTAL(109,Uscite[Scostamento])</f>
        <v>-52</v>
      </c>
    </row>
  </sheetData>
  <dataValidations count="9">
    <dataValidation allowBlank="1" showInputMessage="1" showErrorMessage="1" prompt="Foglio di lavoro Uscite mensili con una tabella Uscite mensili per tenere traccia delle spese mensili previste ed effettive. Nome, titolo, mese e anno si aggiornano automaticamente in base a quanto immesso nel foglio di lavoro Flusso di cassa" sqref="A1"/>
    <dataValidation allowBlank="1" showInputMessage="1" showErrorMessage="1" prompt="Si aggiorna automaticamente in base al nome immesso nella cella B1 del foglio di lavoro Flusso di cassa" sqref="B1"/>
    <dataValidation allowBlank="1" showInputMessage="1" showErrorMessage="1" prompt="Si aggiorna automaticamente in base al mese immesso nella cella B3 del foglio di lavoro Flusso di cassa" sqref="B3"/>
    <dataValidation allowBlank="1" showInputMessage="1" showErrorMessage="1" prompt="Si aggiorna automaticamente in base all'anno immesso nella cella B4 del foglio di lavoro Flusso di cassa" sqref="B4"/>
    <dataValidation allowBlank="1" showInputMessage="1" showErrorMessage="1" prompt="Immettere i dettagli delle uscite in questa colonna" sqref="B5"/>
    <dataValidation allowBlank="1" showInputMessage="1" showErrorMessage="1" prompt="Immettere il valore delle uscite previste in questa colonna" sqref="C5"/>
    <dataValidation allowBlank="1" showInputMessage="1" showErrorMessage="1" prompt="Immettere il valore delle uscite effettive in questa colonna" sqref="D5"/>
    <dataValidation allowBlank="1" showInputMessage="1" showErrorMessage="1" prompt="Questa colonna viene aggiornata automaticamente in base ai valori nelle colonne Previsto e Effettivo. Ai valori in questa colonna vengono aggiunte icone con cerchi colorati: rosso per un valore negativo, giallo per zero e verde per un valore positivo" sqref="E5"/>
    <dataValidation allowBlank="1" showInputMessage="1" showErrorMessage="1" prompt="Si aggiorna automaticamente in base al titolo immesso nella cella B2 del foglio di lavoro Flusso di cassa" sqref="B2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</sheetPr>
  <dimension ref="B1:D6"/>
  <sheetViews>
    <sheetView showGridLines="0" workbookViewId="0"/>
  </sheetViews>
  <sheetFormatPr defaultRowHeight="17.25" x14ac:dyDescent="0.3"/>
  <cols>
    <col min="1" max="1" width="1.77734375" customWidth="1"/>
    <col min="2" max="2" width="14.77734375" customWidth="1"/>
    <col min="3" max="4" width="12.44140625" customWidth="1"/>
  </cols>
  <sheetData>
    <row r="1" spans="2:4" ht="39.75" x14ac:dyDescent="0.5">
      <c r="B1" s="10" t="s">
        <v>36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FlussoCassa[[#Totals],[Previsto]]</f>
        <v>2097</v>
      </c>
      <c r="D4" s="3">
        <f>FlussoCassa[[#Totals],[Effettivo]]</f>
        <v>1845</v>
      </c>
    </row>
    <row r="5" spans="2:4" x14ac:dyDescent="0.3">
      <c r="B5" s="3" t="s">
        <v>10</v>
      </c>
      <c r="C5" s="3">
        <f>Entrate[[#Totals],[Previsto]]</f>
        <v>5700</v>
      </c>
      <c r="D5" s="3">
        <f>Entrate[[#Totals],[Effettivo]]</f>
        <v>5500</v>
      </c>
    </row>
    <row r="6" spans="2:4" x14ac:dyDescent="0.3">
      <c r="B6" s="3" t="s">
        <v>14</v>
      </c>
      <c r="C6" s="3">
        <f>Uscite[[#Totals],[Previsto]]</f>
        <v>3603</v>
      </c>
      <c r="D6" s="3">
        <f>Uscite[[#Totals],[Effettivo]]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10</vt:i4>
      </vt:variant>
    </vt:vector>
  </HeadingPairs>
  <TitlesOfParts>
    <vt:vector size="14" baseType="lpstr">
      <vt:lpstr>Flusso di cassa</vt:lpstr>
      <vt:lpstr>Entrate mensili</vt:lpstr>
      <vt:lpstr>Uscite mensili</vt:lpstr>
      <vt:lpstr>DATI GRAFICO</vt:lpstr>
      <vt:lpstr>Anno</vt:lpstr>
      <vt:lpstr>Mese</vt:lpstr>
      <vt:lpstr>Nome</vt:lpstr>
      <vt:lpstr>'Entrate mensili'!Titoli_stampa</vt:lpstr>
      <vt:lpstr>'Flusso di cassa'!Titoli_stampa</vt:lpstr>
      <vt:lpstr>'Uscite mensili'!Titoli_stampa</vt:lpstr>
      <vt:lpstr>TitoloBudget</vt:lpstr>
      <vt:lpstr>TitoloColonna1</vt:lpstr>
      <vt:lpstr>TitoloColonna2</vt:lpstr>
      <vt:lpstr>TitoloColonna3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2016-12-13T10:16:52Z</dcterms:created>
  <dcterms:modified xsi:type="dcterms:W3CDTF">2017-01-30T13:18:09Z</dcterms:modified>
</cp:coreProperties>
</file>