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it-IT\"/>
    </mc:Choice>
  </mc:AlternateContent>
  <bookViews>
    <workbookView xWindow="0" yWindow="0" windowWidth="7470" windowHeight="2115" tabRatio="478"/>
  </bookViews>
  <sheets>
    <sheet name="Scheda attività bisettimanale" sheetId="1" r:id="rId1"/>
  </sheets>
  <definedNames>
    <definedName name="AreaTitoloRiga1..C5">'Scheda attività bisettimanale'!$B$3</definedName>
    <definedName name="AreaTitoloRiga2..G4">'Scheda attività bisettimanale'!$F$3</definedName>
    <definedName name="AreaTitoloRiga3..C7">'Scheda attività bisettimanale'!$B$6</definedName>
    <definedName name="AreaTitoloRiga4..G7">'Scheda attività bisettimanale'!$F$6</definedName>
    <definedName name="AreaTitoloRiga5..H24">'Scheda attività bisettimanale'!$C$24</definedName>
    <definedName name="AreaTitoloRiga6..G25">'Scheda attività bisettimanale'!$C$25</definedName>
    <definedName name="AreaTitoloRiga7..H26">'Scheda attività bisettimanale'!$C$26</definedName>
    <definedName name="_xlnm.Print_Titles" localSheetId="0">'Scheda attività bisettimanale'!$9:$9</definedName>
    <definedName name="Titolo1">Scheda_attività[[#Headers],[Giorno]]</definedName>
  </definedNames>
  <calcPr calcId="162913"/>
</workbook>
</file>

<file path=xl/calcChain.xml><?xml version="1.0" encoding="utf-8"?>
<calcChain xmlns="http://schemas.openxmlformats.org/spreadsheetml/2006/main">
  <c r="G26" i="1" l="1"/>
  <c r="D26" i="1"/>
  <c r="G24" i="1"/>
  <c r="F24" i="1"/>
  <c r="F26" i="1" s="1"/>
  <c r="E24" i="1"/>
  <c r="E26" i="1" s="1"/>
  <c r="D24" i="1"/>
  <c r="H14" i="1"/>
  <c r="H13" i="1"/>
  <c r="H12" i="1"/>
  <c r="H11" i="1"/>
  <c r="H23" i="1"/>
  <c r="H22" i="1"/>
  <c r="H21" i="1"/>
  <c r="H20" i="1"/>
  <c r="H19" i="1"/>
  <c r="H18" i="1"/>
  <c r="H17" i="1"/>
  <c r="H16" i="1"/>
  <c r="H15" i="1"/>
  <c r="H10" i="1"/>
  <c r="H24" i="1" s="1"/>
  <c r="G3" i="1"/>
  <c r="G4" i="1" s="1"/>
  <c r="H26" i="1" l="1"/>
  <c r="C12" i="1"/>
  <c r="B12" i="1" s="1"/>
  <c r="C23" i="1"/>
  <c r="B23" i="1" s="1"/>
  <c r="C22" i="1"/>
  <c r="B22" i="1" s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1" i="1"/>
  <c r="B11" i="1" s="1"/>
  <c r="C10" i="1"/>
  <c r="B10" i="1" s="1"/>
</calcChain>
</file>

<file path=xl/sharedStrings.xml><?xml version="1.0" encoding="utf-8"?>
<sst xmlns="http://schemas.openxmlformats.org/spreadsheetml/2006/main" count="25" uniqueCount="23">
  <si>
    <t>Scheda attività bisettimanale</t>
  </si>
  <si>
    <t>Nome società</t>
  </si>
  <si>
    <t>Via e numero civico</t>
  </si>
  <si>
    <t>Indirizzo 2</t>
  </si>
  <si>
    <t>CAP città (provincia)</t>
  </si>
  <si>
    <t>Dipendente:</t>
  </si>
  <si>
    <t>Manager:</t>
  </si>
  <si>
    <t>Giorno</t>
  </si>
  <si>
    <t>Data</t>
  </si>
  <si>
    <t>Totale ore</t>
  </si>
  <si>
    <t>Tariffa oraria</t>
  </si>
  <si>
    <t>Retribuzione totale</t>
  </si>
  <si>
    <t>Ore normali</t>
  </si>
  <si>
    <t>Firma del dipendente</t>
  </si>
  <si>
    <t>Firma del manager</t>
  </si>
  <si>
    <t>Ore di straordinario</t>
  </si>
  <si>
    <t>Data di inizio del periodo retributivo:</t>
  </si>
  <si>
    <t>Data di fine del periodo retributivo:</t>
  </si>
  <si>
    <t>Telefono del dipendente:</t>
  </si>
  <si>
    <t>Posta elettronica del dipendente:</t>
  </si>
  <si>
    <t>Malattia</t>
  </si>
  <si>
    <t>Ferie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</si>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</sst>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7" formatCode="[&lt;=9999999]####\-####;\(0###\)\ ####\-####"/>
    <numFmt numFmtId="168" formatCode="&quot;€&quot;\ #,##0.00"/>
    <numFmt numFmtId="169" formatCode="&quot;€&quot;\ #,##0"/>
  </numFmts>
  <fonts count="8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b/>
      <sz val="13"/>
      <name val="Century Gothic"/>
      <family val="2"/>
      <scheme val="minor"/>
    </font>
    <font>
      <sz val="11"/>
      <name val="Century Gothic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21">
    <xf numFmtId="0" fontId="0" fillId="0" borderId="0">
      <alignment horizontal="left" vertical="center" indent="1"/>
    </xf>
    <xf numFmtId="168" fontId="3" fillId="0" borderId="0" applyFill="0" applyBorder="0" applyProtection="0">
      <alignment horizontal="right" vertical="center" indent="1"/>
    </xf>
    <xf numFmtId="2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Alignment="0" applyProtection="0"/>
    <xf numFmtId="169" fontId="3" fillId="2" borderId="1" applyProtection="0">
      <alignment horizontal="right" vertical="center" indent="1"/>
    </xf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horizontal="right"/>
    </xf>
    <xf numFmtId="0" fontId="4" fillId="0" borderId="0" applyNumberFormat="0" applyFill="0" applyBorder="0" applyProtection="0">
      <alignment horizontal="left" vertical="center"/>
    </xf>
    <xf numFmtId="0" fontId="6" fillId="0" borderId="0" applyNumberFormat="0" applyFill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right" indent="1"/>
    </xf>
    <xf numFmtId="2" fontId="5" fillId="2" borderId="1" applyProtection="0">
      <alignment horizontal="right" vertical="center" indent="1"/>
    </xf>
    <xf numFmtId="0" fontId="1" fillId="3" borderId="1" applyNumberFormat="0" applyAlignment="0" applyProtection="0"/>
    <xf numFmtId="14" fontId="3" fillId="2" borderId="0" applyFont="0" applyFill="0" applyBorder="0" applyAlignment="0">
      <alignment horizontal="left" vertical="center" indent="1"/>
    </xf>
    <xf numFmtId="167" fontId="3" fillId="0" borderId="0" applyFont="0" applyFill="0" applyBorder="0" applyAlignment="0"/>
    <xf numFmtId="2" fontId="3" fillId="0" borderId="0" applyFont="0" applyFill="0" applyBorder="0">
      <alignment horizontal="right" vertical="center" indent="1"/>
    </xf>
    <xf numFmtId="0" fontId="7" fillId="0" borderId="0" applyNumberFormat="0" applyFill="0" applyBorder="0" applyProtection="0">
      <alignment horizontal="left" wrapText="1"/>
    </xf>
    <xf numFmtId="0" fontId="3" fillId="0" borderId="0" applyNumberFormat="0" applyFill="0" applyBorder="0" applyProtection="0">
      <alignment horizontal="left" wrapText="1"/>
    </xf>
    <xf numFmtId="0" fontId="3" fillId="0" borderId="2" applyNumberFormat="0" applyFont="0" applyFill="0" applyProtection="0">
      <alignment horizontal="left" wrapText="1"/>
    </xf>
    <xf numFmtId="14" fontId="3" fillId="2" borderId="0" applyFont="0" applyBorder="0" applyAlignment="0">
      <alignment horizontal="left" wrapText="1"/>
    </xf>
    <xf numFmtId="0" fontId="3" fillId="0" borderId="0" applyNumberFormat="0" applyFont="0" applyFill="0" applyBorder="0">
      <alignment horizontal="center" vertical="center"/>
    </xf>
  </cellStyleXfs>
  <cellXfs count="22">
    <xf numFmtId="0" fontId="0" fillId="0" borderId="0" xfId="0">
      <alignment horizontal="left" vertical="center" indent="1"/>
    </xf>
    <xf numFmtId="0" fontId="4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5" fillId="4" borderId="1" xfId="0" applyFont="1" applyFill="1" applyBorder="1">
      <alignment horizontal="left" vertical="center" indent="1"/>
    </xf>
    <xf numFmtId="168" fontId="3" fillId="0" borderId="0" xfId="1">
      <alignment horizontal="right" vertical="center" indent="1"/>
    </xf>
    <xf numFmtId="168" fontId="3" fillId="3" borderId="1" xfId="1" applyFill="1" applyBorder="1">
      <alignment horizontal="right" vertical="center" indent="1"/>
    </xf>
    <xf numFmtId="168" fontId="3" fillId="4" borderId="1" xfId="1" applyFill="1" applyBorder="1">
      <alignment horizontal="right" vertical="center" indent="1"/>
    </xf>
    <xf numFmtId="2" fontId="5" fillId="2" borderId="1" xfId="11">
      <alignment horizontal="right" vertical="center" indent="1"/>
    </xf>
    <xf numFmtId="169" fontId="3" fillId="2" borderId="1" xfId="4">
      <alignment horizontal="right" vertical="center" indent="1"/>
    </xf>
    <xf numFmtId="0" fontId="3" fillId="0" borderId="0" xfId="9">
      <alignment horizontal="left"/>
    </xf>
    <xf numFmtId="0" fontId="3" fillId="0" borderId="0" xfId="10">
      <alignment horizontal="right" indent="1"/>
    </xf>
    <xf numFmtId="14" fontId="3" fillId="0" borderId="2" xfId="13" applyFill="1" applyBorder="1" applyAlignment="1">
      <alignment horizontal="left" wrapText="1"/>
    </xf>
    <xf numFmtId="0" fontId="0" fillId="0" borderId="0" xfId="20" applyFont="1" applyFill="1" applyBorder="1">
      <alignment horizontal="center" vertical="center"/>
    </xf>
    <xf numFmtId="0" fontId="0" fillId="0" borderId="0" xfId="0">
      <alignment horizontal="left" vertical="center" indent="1"/>
    </xf>
    <xf numFmtId="0" fontId="0" fillId="0" borderId="2" xfId="18" applyFont="1">
      <alignment horizontal="left" wrapText="1"/>
    </xf>
    <xf numFmtId="0" fontId="2" fillId="0" borderId="0" xfId="6">
      <alignment horizontal="right"/>
    </xf>
    <xf numFmtId="0" fontId="3" fillId="0" borderId="2" xfId="18" applyAlignment="1">
      <alignment horizontal="left"/>
    </xf>
    <xf numFmtId="167" fontId="0" fillId="0" borderId="2" xfId="14" applyFont="1" applyBorder="1" applyAlignment="1">
      <alignment horizontal="left" wrapText="1"/>
    </xf>
    <xf numFmtId="14" fontId="0" fillId="0" borderId="2" xfId="13" applyFont="1" applyFill="1" applyBorder="1" applyAlignment="1">
      <alignment horizontal="left" wrapText="1"/>
    </xf>
    <xf numFmtId="14" fontId="0" fillId="2" borderId="2" xfId="19" applyFont="1" applyBorder="1">
      <alignment horizontal="left" wrapText="1"/>
    </xf>
    <xf numFmtId="14" fontId="0" fillId="2" borderId="0" xfId="19" applyFont="1" applyAlignment="1">
      <alignment horizontal="left" vertical="center" indent="1"/>
    </xf>
    <xf numFmtId="2" fontId="0" fillId="0" borderId="0" xfId="2" applyFont="1">
      <alignment horizontal="right" vertical="center" indent="1"/>
    </xf>
  </cellXfs>
  <cellStyles count="21">
    <cellStyle name="20% - Colore 1" xfId="12" builtinId="30" customBuiltin="1"/>
    <cellStyle name="Collegamento ipertestuale" xfId="16" builtinId="8" customBuiltin="1"/>
    <cellStyle name="Collegamento ipertestuale visitato" xfId="17" builtinId="9" customBuiltin="1"/>
    <cellStyle name="Data" xfId="13"/>
    <cellStyle name="Input" xfId="18" builtinId="20" customBuiltin="1"/>
    <cellStyle name="Intestazione di tabella allineata al centro" xfId="20"/>
    <cellStyle name="Migliaia" xfId="2" builtinId="3" customBuiltin="1"/>
    <cellStyle name="Migliaia [0]" xfId="3" builtinId="6" customBuiltin="1"/>
    <cellStyle name="Normale" xfId="0" builtinId="0" customBuiltin="1"/>
    <cellStyle name="Ore" xfId="15"/>
    <cellStyle name="Percentuale" xfId="5" builtinId="5" customBuiltin="1"/>
    <cellStyle name="Riempimento data" xfId="19"/>
    <cellStyle name="Telefono" xfId="14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11" builtinId="25" customBuiltin="1"/>
    <cellStyle name="Valuta" xfId="1" builtinId="4" customBuiltin="1"/>
    <cellStyle name="Valuta [0]" xfId="4" builtinId="7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Scheda attività bisettimanale con assenze per malattia e ferie" defaultPivotStyle="PivotStyleLight16">
    <tableStyle name="Scheda attività bisettimanale con assenze per malattia e ferie" pivot="0" count="4">
      <tableStyleElement type="wholeTable" dxfId="4"/>
      <tableStyleElement type="headerRow" dxfId="3"/>
      <tableStyleElement type="firstColumn" dxfId="2"/>
      <tableStyleElement type="second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Scheda_attività" displayName="Scheda_attività" ref="B9:H23" totalsRowShown="0">
  <autoFilter ref="B9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Giorno" dataDxfId="0">
      <calculatedColumnFormula>IFERROR(TEXT(Scheda_attività[[#This Row],[Data]],"gggg"), "")</calculatedColumnFormula>
    </tableColumn>
    <tableColumn id="2" name="Data" dataCellStyle="Riempimento data"/>
    <tableColumn id="3" name="Ore normali" dataCellStyle="Migliaia"/>
    <tableColumn id="4" name="Ore di straordinario" dataCellStyle="Migliaia"/>
    <tableColumn id="5" name="Malattia" dataCellStyle="Migliaia"/>
    <tableColumn id="6" name="Ferie" dataCellStyle="Migliaia"/>
    <tableColumn id="7" name="Totale" dataCellStyle="Migliaia">
      <calculatedColumnFormula>IFERROR(SUM(D10:G10), "")</calculatedColumnFormula>
    </tableColumn>
  </tableColumns>
  <tableStyleInfo name="Scheda attività bisettimanale con assenze per malattia e ferie" showFirstColumn="1" showLastColumn="0" showRowStripes="0" showColumnStripes="1"/>
  <extLst>
    <ext xmlns:x14="http://schemas.microsoft.com/office/spreadsheetml/2009/9/main" uri="{504A1905-F514-4f6f-8877-14C23A59335A}">
      <x14:table altTextSummary="Immettere le ore normali, di straordinario, di malattia e di ferie per il giorno e la data nelle colonne B e C di questa tabella. I totali delle ore e della retribuzione vengono calcolati automaticament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0"/>
  <sheetViews>
    <sheetView showGridLines="0" showZeros="0" tabSelected="1" zoomScaleNormal="100" workbookViewId="0"/>
  </sheetViews>
  <sheetFormatPr defaultRowHeight="30" customHeight="1" x14ac:dyDescent="0.3"/>
  <cols>
    <col min="1" max="1" width="2.625" customWidth="1"/>
    <col min="2" max="7" width="21.625" customWidth="1"/>
    <col min="8" max="8" width="23.625" customWidth="1"/>
    <col min="9" max="9" width="2.625" customWidth="1"/>
  </cols>
  <sheetData>
    <row r="1" spans="2:8" ht="55.5" customHeight="1" x14ac:dyDescent="0.4">
      <c r="B1" s="15" t="s">
        <v>0</v>
      </c>
      <c r="C1" s="15"/>
      <c r="D1" s="15"/>
      <c r="E1" s="15"/>
      <c r="F1" s="15"/>
      <c r="G1" s="15"/>
      <c r="H1" s="15"/>
    </row>
    <row r="2" spans="2:8" ht="42.75" customHeight="1" x14ac:dyDescent="0.3">
      <c r="B2" s="1" t="s">
        <v>1</v>
      </c>
      <c r="C2" s="1"/>
      <c r="D2" s="1"/>
    </row>
    <row r="3" spans="2:8" ht="30" customHeight="1" x14ac:dyDescent="0.3">
      <c r="B3" s="9" t="s">
        <v>2</v>
      </c>
      <c r="C3" s="14"/>
      <c r="D3" s="14"/>
      <c r="F3" s="10" t="s">
        <v>16</v>
      </c>
      <c r="G3" s="18">
        <f ca="1">TODAY()</f>
        <v>42913</v>
      </c>
      <c r="H3" s="18"/>
    </row>
    <row r="4" spans="2:8" ht="30" customHeight="1" x14ac:dyDescent="0.3">
      <c r="B4" s="9" t="s">
        <v>3</v>
      </c>
      <c r="C4" s="14"/>
      <c r="D4" s="14"/>
      <c r="F4" s="10" t="s">
        <v>17</v>
      </c>
      <c r="G4" s="19">
        <f ca="1">IFERROR(IF($G$3="","",$G$3+13), "")</f>
        <v>42926</v>
      </c>
      <c r="H4" s="19"/>
    </row>
    <row r="5" spans="2:8" ht="30" customHeight="1" x14ac:dyDescent="0.3">
      <c r="B5" s="9" t="s">
        <v>4</v>
      </c>
      <c r="C5" s="14"/>
      <c r="D5" s="14"/>
    </row>
    <row r="6" spans="2:8" ht="45" customHeight="1" x14ac:dyDescent="0.3">
      <c r="B6" s="9" t="s">
        <v>5</v>
      </c>
      <c r="C6" s="14"/>
      <c r="D6" s="14"/>
      <c r="F6" s="10" t="s">
        <v>18</v>
      </c>
      <c r="G6" s="17"/>
      <c r="H6" s="17"/>
    </row>
    <row r="7" spans="2:8" ht="30" customHeight="1" x14ac:dyDescent="0.3">
      <c r="B7" s="9" t="s">
        <v>6</v>
      </c>
      <c r="C7" s="14"/>
      <c r="D7" s="14"/>
      <c r="F7" s="10" t="s">
        <v>19</v>
      </c>
      <c r="G7" s="14"/>
      <c r="H7" s="14"/>
    </row>
    <row r="8" spans="2:8" ht="15" customHeight="1" x14ac:dyDescent="0.3"/>
    <row r="9" spans="2:8" ht="30" customHeight="1" x14ac:dyDescent="0.3">
      <c r="B9" s="2" t="s">
        <v>7</v>
      </c>
      <c r="C9" s="2" t="s">
        <v>8</v>
      </c>
      <c r="D9" s="12" t="s">
        <v>12</v>
      </c>
      <c r="E9" s="12" t="s">
        <v>15</v>
      </c>
      <c r="F9" s="12" t="s">
        <v>20</v>
      </c>
      <c r="G9" s="12" t="s">
        <v>21</v>
      </c>
      <c r="H9" s="12" t="s">
        <v>22</v>
      </c>
    </row>
    <row r="10" spans="2:8" ht="30" customHeight="1" x14ac:dyDescent="0.3">
      <c r="B10" s="2" t="str">
        <f ca="1">IFERROR(TEXT(Scheda_attività[[#This Row],[Data]],"gggg"), "")</f>
        <v>martedì</v>
      </c>
      <c r="C10" s="20">
        <f ca="1">G3</f>
        <v>42913</v>
      </c>
      <c r="D10" s="21"/>
      <c r="E10" s="21"/>
      <c r="F10" s="21"/>
      <c r="G10" s="21"/>
      <c r="H10" s="21">
        <f>IFERROR(SUM(D10:G10), "")</f>
        <v>0</v>
      </c>
    </row>
    <row r="11" spans="2:8" ht="30" customHeight="1" x14ac:dyDescent="0.3">
      <c r="B11" s="2" t="str">
        <f ca="1">IFERROR(TEXT(Scheda_attività[[#This Row],[Data]],"gggg"), "")</f>
        <v>mercoledì</v>
      </c>
      <c r="C11" s="20">
        <f ca="1">IF($G$3="","",$G$3+1)</f>
        <v>42914</v>
      </c>
      <c r="D11" s="21"/>
      <c r="E11" s="21"/>
      <c r="F11" s="21"/>
      <c r="G11" s="21"/>
      <c r="H11" s="21">
        <f>IFERROR(SUM(D11:G11), "")</f>
        <v>0</v>
      </c>
    </row>
    <row r="12" spans="2:8" ht="30" customHeight="1" x14ac:dyDescent="0.3">
      <c r="B12" s="2" t="str">
        <f ca="1">IFERROR(TEXT(Scheda_attività[[#This Row],[Data]],"gggg"), "")</f>
        <v>giovedì</v>
      </c>
      <c r="C12" s="20">
        <f ca="1">IF($G$3="","",$G$3+2)</f>
        <v>42915</v>
      </c>
      <c r="D12" s="21"/>
      <c r="E12" s="21"/>
      <c r="F12" s="21"/>
      <c r="G12" s="21"/>
      <c r="H12" s="21">
        <f>IFERROR(SUM(D12:G12), "")</f>
        <v>0</v>
      </c>
    </row>
    <row r="13" spans="2:8" ht="30" customHeight="1" x14ac:dyDescent="0.3">
      <c r="B13" s="2" t="str">
        <f ca="1">IFERROR(TEXT(Scheda_attività[[#This Row],[Data]],"gggg"), "")</f>
        <v>venerdì</v>
      </c>
      <c r="C13" s="20">
        <f ca="1">IF($G$3="","",$G$3+3)</f>
        <v>42916</v>
      </c>
      <c r="D13" s="21"/>
      <c r="E13" s="21"/>
      <c r="F13" s="21"/>
      <c r="G13" s="21"/>
      <c r="H13" s="21">
        <f>IFERROR(SUM(D13:G13), "")</f>
        <v>0</v>
      </c>
    </row>
    <row r="14" spans="2:8" ht="30" customHeight="1" x14ac:dyDescent="0.3">
      <c r="B14" s="2" t="str">
        <f ca="1">IFERROR(TEXT(Scheda_attività[[#This Row],[Data]],"gggg"), "")</f>
        <v>sabato</v>
      </c>
      <c r="C14" s="20">
        <f ca="1">IF($G$3="","",$G$3+4)</f>
        <v>42917</v>
      </c>
      <c r="D14" s="21"/>
      <c r="E14" s="21"/>
      <c r="F14" s="21"/>
      <c r="G14" s="21"/>
      <c r="H14" s="21">
        <f>IFERROR(SUM(D14:G14), "")</f>
        <v>0</v>
      </c>
    </row>
    <row r="15" spans="2:8" ht="30" customHeight="1" x14ac:dyDescent="0.3">
      <c r="B15" s="2" t="str">
        <f ca="1">IFERROR(TEXT(Scheda_attività[[#This Row],[Data]],"gggg"), "")</f>
        <v>domenica</v>
      </c>
      <c r="C15" s="20">
        <f ca="1">IF($G$3="","",$G$3+5)</f>
        <v>42918</v>
      </c>
      <c r="D15" s="21"/>
      <c r="E15" s="21"/>
      <c r="F15" s="21"/>
      <c r="G15" s="21"/>
      <c r="H15" s="21">
        <f t="shared" ref="H15:H23" si="0">IFERROR(SUM(D15:G15), "")</f>
        <v>0</v>
      </c>
    </row>
    <row r="16" spans="2:8" ht="30" customHeight="1" x14ac:dyDescent="0.3">
      <c r="B16" s="2" t="str">
        <f ca="1">IFERROR(TEXT(Scheda_attività[[#This Row],[Data]],"gggg"), "")</f>
        <v>lunedì</v>
      </c>
      <c r="C16" s="20">
        <f ca="1">IF($G$3="","",$G$3+6)</f>
        <v>42919</v>
      </c>
      <c r="D16" s="21"/>
      <c r="E16" s="21"/>
      <c r="F16" s="21"/>
      <c r="G16" s="21"/>
      <c r="H16" s="21">
        <f t="shared" si="0"/>
        <v>0</v>
      </c>
    </row>
    <row r="17" spans="2:8" ht="30" customHeight="1" x14ac:dyDescent="0.3">
      <c r="B17" s="2" t="str">
        <f ca="1">IFERROR(TEXT(Scheda_attività[[#This Row],[Data]],"gggg"), "")</f>
        <v>martedì</v>
      </c>
      <c r="C17" s="20">
        <f ca="1">IF($G$3="","",$G$3+7)</f>
        <v>42920</v>
      </c>
      <c r="D17" s="21"/>
      <c r="E17" s="21"/>
      <c r="F17" s="21"/>
      <c r="G17" s="21"/>
      <c r="H17" s="21">
        <f t="shared" si="0"/>
        <v>0</v>
      </c>
    </row>
    <row r="18" spans="2:8" ht="30" customHeight="1" x14ac:dyDescent="0.3">
      <c r="B18" s="2" t="str">
        <f ca="1">IFERROR(TEXT(Scheda_attività[[#This Row],[Data]],"gggg"), "")</f>
        <v>mercoledì</v>
      </c>
      <c r="C18" s="20">
        <f ca="1">IF($G$3="","",$G$3+8)</f>
        <v>42921</v>
      </c>
      <c r="D18" s="21"/>
      <c r="E18" s="21"/>
      <c r="F18" s="21"/>
      <c r="G18" s="21"/>
      <c r="H18" s="21">
        <f t="shared" si="0"/>
        <v>0</v>
      </c>
    </row>
    <row r="19" spans="2:8" ht="30" customHeight="1" x14ac:dyDescent="0.3">
      <c r="B19" s="2" t="str">
        <f ca="1">IFERROR(TEXT(Scheda_attività[[#This Row],[Data]],"gggg"), "")</f>
        <v>giovedì</v>
      </c>
      <c r="C19" s="20">
        <f ca="1">IF($G$3="","",$G$3+9)</f>
        <v>42922</v>
      </c>
      <c r="D19" s="21"/>
      <c r="E19" s="21"/>
      <c r="F19" s="21"/>
      <c r="G19" s="21"/>
      <c r="H19" s="21">
        <f t="shared" si="0"/>
        <v>0</v>
      </c>
    </row>
    <row r="20" spans="2:8" ht="30" customHeight="1" x14ac:dyDescent="0.3">
      <c r="B20" s="2" t="str">
        <f ca="1">IFERROR(TEXT(Scheda_attività[[#This Row],[Data]],"gggg"), "")</f>
        <v>venerdì</v>
      </c>
      <c r="C20" s="20">
        <f ca="1">IF($G$3="","",$G$3+10)</f>
        <v>42923</v>
      </c>
      <c r="D20" s="21"/>
      <c r="E20" s="21"/>
      <c r="F20" s="21"/>
      <c r="G20" s="21"/>
      <c r="H20" s="21">
        <f t="shared" si="0"/>
        <v>0</v>
      </c>
    </row>
    <row r="21" spans="2:8" ht="30" customHeight="1" x14ac:dyDescent="0.3">
      <c r="B21" s="2" t="str">
        <f ca="1">IFERROR(TEXT(Scheda_attività[[#This Row],[Data]],"gggg"), "")</f>
        <v>sabato</v>
      </c>
      <c r="C21" s="20">
        <f ca="1">IF($G$3="","",$G$3+11)</f>
        <v>42924</v>
      </c>
      <c r="D21" s="21"/>
      <c r="E21" s="21"/>
      <c r="F21" s="21"/>
      <c r="G21" s="21"/>
      <c r="H21" s="21">
        <f t="shared" si="0"/>
        <v>0</v>
      </c>
    </row>
    <row r="22" spans="2:8" ht="30" customHeight="1" x14ac:dyDescent="0.3">
      <c r="B22" s="2" t="str">
        <f ca="1">IFERROR(TEXT(Scheda_attività[[#This Row],[Data]],"gggg"), "")</f>
        <v>domenica</v>
      </c>
      <c r="C22" s="20">
        <f ca="1">IF($G$3="","",$G$3+12)</f>
        <v>42925</v>
      </c>
      <c r="D22" s="21"/>
      <c r="E22" s="21"/>
      <c r="F22" s="21"/>
      <c r="G22" s="21"/>
      <c r="H22" s="21">
        <f t="shared" si="0"/>
        <v>0</v>
      </c>
    </row>
    <row r="23" spans="2:8" ht="30" customHeight="1" x14ac:dyDescent="0.3">
      <c r="B23" s="2" t="str">
        <f ca="1">IFERROR(TEXT(Scheda_attività[[#This Row],[Data]],"gggg"), "")</f>
        <v>lunedì</v>
      </c>
      <c r="C23" s="20">
        <f ca="1">IF($G$3="","",$G$3+13)</f>
        <v>42926</v>
      </c>
      <c r="D23" s="21"/>
      <c r="E23" s="21"/>
      <c r="F23" s="21"/>
      <c r="G23" s="21"/>
      <c r="H23" s="21">
        <f t="shared" si="0"/>
        <v>0</v>
      </c>
    </row>
    <row r="24" spans="2:8" ht="30" customHeight="1" x14ac:dyDescent="0.3">
      <c r="C24" s="3" t="s">
        <v>9</v>
      </c>
      <c r="D24" s="7">
        <f>IFERROR(SUM(D10:D23), "")</f>
        <v>0</v>
      </c>
      <c r="E24" s="7">
        <f>IFERROR(SUM(E10:E23), "")</f>
        <v>0</v>
      </c>
      <c r="F24" s="7">
        <f>IFERROR(SUM(F10:F23), "")</f>
        <v>0</v>
      </c>
      <c r="G24" s="7">
        <f>IFERROR(SUM(G10:G23), "")</f>
        <v>0</v>
      </c>
      <c r="H24" s="7">
        <f>IFERROR(SUM(H10:H23), "")</f>
        <v>0</v>
      </c>
    </row>
    <row r="25" spans="2:8" ht="30" customHeight="1" x14ac:dyDescent="0.3">
      <c r="C25" s="3" t="s">
        <v>10</v>
      </c>
      <c r="D25" s="4"/>
      <c r="E25" s="5"/>
      <c r="F25" s="4"/>
      <c r="G25" s="5"/>
      <c r="H25" s="6"/>
    </row>
    <row r="26" spans="2:8" ht="30" customHeight="1" x14ac:dyDescent="0.3">
      <c r="C26" s="3" t="s">
        <v>11</v>
      </c>
      <c r="D26" s="8">
        <f>IFERROR(D24*D25, "")</f>
        <v>0</v>
      </c>
      <c r="E26" s="8">
        <f>IFERROR(E24*E25, "")</f>
        <v>0</v>
      </c>
      <c r="F26" s="8">
        <f>IFERROR(F24*F25, "")</f>
        <v>0</v>
      </c>
      <c r="G26" s="8">
        <f>IFERROR(G24*G25, "")</f>
        <v>0</v>
      </c>
      <c r="H26" s="8">
        <f>IFERROR(SUM(D26:G26), "")</f>
        <v>0</v>
      </c>
    </row>
    <row r="27" spans="2:8" ht="30" customHeight="1" x14ac:dyDescent="0.3">
      <c r="D27" s="16"/>
      <c r="E27" s="16"/>
      <c r="F27" s="16"/>
      <c r="G27" s="16"/>
      <c r="H27" s="11"/>
    </row>
    <row r="28" spans="2:8" ht="30" customHeight="1" x14ac:dyDescent="0.3">
      <c r="D28" s="13" t="s">
        <v>13</v>
      </c>
      <c r="E28" s="13"/>
      <c r="F28" s="13"/>
      <c r="G28" s="13"/>
      <c r="H28" t="s">
        <v>8</v>
      </c>
    </row>
    <row r="29" spans="2:8" ht="30" customHeight="1" x14ac:dyDescent="0.3">
      <c r="D29" s="16"/>
      <c r="E29" s="16"/>
      <c r="F29" s="16"/>
      <c r="G29" s="16"/>
      <c r="H29" s="11"/>
    </row>
    <row r="30" spans="2:8" ht="30" customHeight="1" x14ac:dyDescent="0.3">
      <c r="D30" s="13" t="s">
        <v>14</v>
      </c>
      <c r="E30" s="13"/>
      <c r="F30" s="13"/>
      <c r="G30" s="13"/>
      <c r="H30" t="s">
        <v>8</v>
      </c>
    </row>
  </sheetData>
  <mergeCells count="14">
    <mergeCell ref="D30:G30"/>
    <mergeCell ref="C5:D5"/>
    <mergeCell ref="B1:H1"/>
    <mergeCell ref="D27:G27"/>
    <mergeCell ref="D29:G29"/>
    <mergeCell ref="G6:H6"/>
    <mergeCell ref="G7:H7"/>
    <mergeCell ref="G3:H3"/>
    <mergeCell ref="G4:H4"/>
    <mergeCell ref="C6:D6"/>
    <mergeCell ref="C7:D7"/>
    <mergeCell ref="C3:D3"/>
    <mergeCell ref="C4:D4"/>
    <mergeCell ref="D28:G28"/>
  </mergeCells>
  <phoneticPr fontId="0" type="noConversion"/>
  <dataValidations xWindow="217" yWindow="428" count="33">
    <dataValidation allowBlank="1" showInputMessage="1" showErrorMessage="1" prompt="Creare una scheda attività bisettimanale in questo foglio di lavoro. I totali delle ore e della retribuzione vengono calcolati automaticamente" sqref="A1"/>
    <dataValidation allowBlank="1" showInputMessage="1" showErrorMessage="1" prompt="Il titolo del foglio di lavoro si trova in questa cella" sqref="B1:H1"/>
    <dataValidation allowBlank="1" showInputMessage="1" showErrorMessage="1" prompt="Immettere il nome della società in questa cella. Immettere l'indirizzo della società nelle celle da B3 a C5, le date di inizio e fine del periodo retributivo nelle celle G3 e G4 e i dettagli del dipendente nelle celle da B6 a G7" sqref="B2"/>
    <dataValidation allowBlank="1" showInputMessage="1" showErrorMessage="1" prompt="Immettere via e numero civico in questa cella" sqref="C3:D3"/>
    <dataValidation allowBlank="1" showInputMessage="1" showErrorMessage="1" prompt="Immettere l'indirizzo 2 in questa cella" sqref="C4:D4"/>
    <dataValidation allowBlank="1" showInputMessage="1" showErrorMessage="1" prompt="Immettere CAP, città e provincia in questa cella" sqref="C5:D5"/>
    <dataValidation allowBlank="1" showInputMessage="1" showErrorMessage="1" prompt="Immettere il nome del dipendente nella cella a destra" sqref="B6"/>
    <dataValidation allowBlank="1" showInputMessage="1" showErrorMessage="1" prompt="Immettere il nome del manager nella cella a destra" sqref="B7"/>
    <dataValidation allowBlank="1" showInputMessage="1" showErrorMessage="1" prompt="Immettere il nome del manager in questa cella" sqref="C7:D7"/>
    <dataValidation allowBlank="1" showInputMessage="1" showErrorMessage="1" prompt="Immettere il nome del dipendente in questa cella" sqref="C6:D6"/>
    <dataValidation allowBlank="1" showInputMessage="1" showErrorMessage="1" prompt="Immettere la data di inizio del periodo retributivo in questa cella" sqref="G3"/>
    <dataValidation allowBlank="1" showInputMessage="1" showErrorMessage="1" prompt="Immettere la data di fine del periodo retributivo nella cella a destra" sqref="F4"/>
    <dataValidation allowBlank="1" showInputMessage="1" showErrorMessage="1" prompt="Immettere la data di inizio del periodo retributivo nella cella a destra" sqref="F3"/>
    <dataValidation allowBlank="1" showInputMessage="1" showErrorMessage="1" prompt="Immettere la data di fine del periodo retributivo in questa cella" sqref="G4"/>
    <dataValidation allowBlank="1" showInputMessage="1" showErrorMessage="1" prompt="Immettere l'indirizzo di posta elettronica del dipendente in questa cella" sqref="G7:H7"/>
    <dataValidation allowBlank="1" showInputMessage="1" showErrorMessage="1" prompt="Immettere il numero di telefono del dipendente nella cella a destra" sqref="F6"/>
    <dataValidation allowBlank="1" showInputMessage="1" showErrorMessage="1" prompt="Immettere il numero di telefono del dipendente in questa cella" sqref="G6:H6"/>
    <dataValidation allowBlank="1" showInputMessage="1" showErrorMessage="1" prompt="Immettere l'indirizzo di posta elettronica del dipendente nella cella a destra" sqref="F7"/>
    <dataValidation allowBlank="1" showInputMessage="1" showErrorMessage="1" prompt="Immettere le ore normali in questa colonna sotto questa intestazione" sqref="D9"/>
    <dataValidation allowBlank="1" showInputMessage="1" showErrorMessage="1" prompt="La data viene aggiornata automaticamente in questa colonna sotto questa intestazione in base alle date di inizio e fine del periodo retributivo indicate nelle celle G3 e G4" sqref="C9"/>
    <dataValidation allowBlank="1" showInputMessage="1" showErrorMessage="1" prompt="Immettere le ore di straordinario in questa colonna sotto questa intestazione" sqref="E9"/>
    <dataValidation allowBlank="1" showInputMessage="1" showErrorMessage="1" prompt="Immettere le ore di malattia in questa colonna sotto questa intestazione" sqref="F9"/>
    <dataValidation allowBlank="1" showInputMessage="1" showErrorMessage="1" prompt="Immettere le ore di ferie in questa colonna sotto questa intestazione" sqref="G9"/>
    <dataValidation allowBlank="1" showInputMessage="1" showErrorMessage="1" prompt="Il totale delle ore per ogni giorno viene calcolato automaticamente in questa colonna sotto questa intestazione" sqref="H9"/>
    <dataValidation allowBlank="1" showInputMessage="1" showErrorMessage="1" prompt="Il totale delle ore per l'intero periodo viene calcolato automaticamente in questa colonna sotto questa intestazione" sqref="C24"/>
    <dataValidation allowBlank="1" showInputMessage="1" showErrorMessage="1" prompt="Immettere la tariffa oraria nelle celle a destra" sqref="C25"/>
    <dataValidation allowBlank="1" showInputMessage="1" showErrorMessage="1" prompt="La retribuzione totale viene calcolata automaticamente nelle celle a destra" sqref="C26"/>
    <dataValidation allowBlank="1" showInputMessage="1" showErrorMessage="1" prompt="Immettere la firma del dipendente in questa cella" sqref="D27:G27"/>
    <dataValidation allowBlank="1" showInputMessage="1" showErrorMessage="1" prompt="Immettere la firma del manager in questa cella" sqref="D29:G29"/>
    <dataValidation allowBlank="1" showInputMessage="1" showErrorMessage="1" prompt="Immettere la data in questa cella" sqref="H27 H29"/>
    <dataValidation allowBlank="1" showInputMessage="1" showErrorMessage="1" prompt="Immettere via e numero civico nella cella a destra" sqref="B3"/>
    <dataValidation allowBlank="1" showInputMessage="1" showErrorMessage="1" prompt="Immettere l'indirizzo 2 nella cella a destra" sqref="B4"/>
    <dataValidation allowBlank="1" showInputMessage="1" showErrorMessage="1" prompt="Immettere CAP, città e provincia nella cella a destra" sqref="B5"/>
  </dataValidations>
  <printOptions horizontalCentered="1"/>
  <pageMargins left="0.75" right="0.75" top="0.5" bottom="0.5" header="0.5" footer="0.5"/>
  <pageSetup paperSize="9" scale="57" fitToHeight="0" orientation="portrait" r:id="rId1"/>
  <headerFooter differentFirst="1">
    <oddFooter>Page &amp;P of &amp;N</oddFooter>
  </headerFooter>
  <ignoredErrors>
    <ignoredError sqref="H10:H23 D24:G24 D26:G2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9</vt:i4>
      </vt:variant>
    </vt:vector>
  </HeadingPairs>
  <TitlesOfParts>
    <vt:vector size="10" baseType="lpstr">
      <vt:lpstr>Scheda attività bisettimanale</vt:lpstr>
      <vt:lpstr>AreaTitoloRiga1..C5</vt:lpstr>
      <vt:lpstr>AreaTitoloRiga2..G4</vt:lpstr>
      <vt:lpstr>AreaTitoloRiga3..C7</vt:lpstr>
      <vt:lpstr>AreaTitoloRiga4..G7</vt:lpstr>
      <vt:lpstr>AreaTitoloRiga5..H24</vt:lpstr>
      <vt:lpstr>AreaTitoloRiga6..G25</vt:lpstr>
      <vt:lpstr>AreaTitoloRiga7..H26</vt:lpstr>
      <vt:lpstr>'Scheda attività bisettimanale'!Titoli_stampa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2017-02-15T11:44:03Z</dcterms:created>
  <dcterms:modified xsi:type="dcterms:W3CDTF">2017-06-27T18:43:38Z</dcterms:modified>
</cp:coreProperties>
</file>