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it-IT\target\"/>
    </mc:Choice>
  </mc:AlternateContent>
  <bookViews>
    <workbookView xWindow="0" yWindow="0" windowWidth="28800" windowHeight="14265" xr2:uid="{00000000-000D-0000-FFFF-FFFF00000000}"/>
  </bookViews>
  <sheets>
    <sheet name="Lista della spesa" sheetId="1" r:id="rId1"/>
  </sheets>
  <definedNames>
    <definedName name="AreaTitoloColonna1..J3.1">'Lista della spesa'!$D$2</definedName>
    <definedName name="Categoria1">'Lista della spesa'!$D$2</definedName>
    <definedName name="Categoria2">'Lista della spesa'!$E$2</definedName>
    <definedName name="Categoria3">'Lista della spesa'!$F$2</definedName>
    <definedName name="Categoria4">'Lista della spesa'!$G$2</definedName>
    <definedName name="Categoria5">'Lista della spesa'!$H$2</definedName>
    <definedName name="RicercaCategoria">'Lista della spesa'!$D$2:$H$2</definedName>
    <definedName name="_xlnm.Print_Titles" localSheetId="0">'Lista della spesa'!$5:$5</definedName>
    <definedName name="TitoloColonna1">ListaSpesa[[#Headers],[FATTO?]]</definedName>
    <definedName name="TotaleCategoria1">'Lista della spesa'!$D$3</definedName>
    <definedName name="TotaleCategoria2">'Lista della spesa'!$E$3</definedName>
    <definedName name="TotaleCategoria3">'Lista della spesa'!$F$3</definedName>
    <definedName name="TotaleCategoria4">'Lista della spesa'!$G$3</definedName>
    <definedName name="TotaleCategoria5">'Lista della spesa'!$H$3</definedName>
    <definedName name="TotaleComplessivo">SUM(ListaSpesa[TOTALE])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H3" i="1" l="1"/>
  <c r="G3" i="1"/>
  <c r="F3" i="1"/>
  <c r="E3" i="1"/>
  <c r="D3" i="1"/>
  <c r="I3" i="1"/>
</calcChain>
</file>

<file path=xl/sharedStrings.xml><?xml version="1.0" encoding="utf-8"?>
<sst xmlns="http://schemas.openxmlformats.org/spreadsheetml/2006/main" count="103" uniqueCount="54">
  <si>
    <t>LISTA DELLA
SPESA</t>
  </si>
  <si>
    <t>La lista può essere personalizzata specificando le categorie di uso più frequente al posto di quelle già indicate.</t>
  </si>
  <si>
    <t>FATTO?</t>
  </si>
  <si>
    <t>Sì</t>
  </si>
  <si>
    <t>ARTICOLO</t>
  </si>
  <si>
    <t>Pesche</t>
  </si>
  <si>
    <t>Mele</t>
  </si>
  <si>
    <t>Banane</t>
  </si>
  <si>
    <t>Lattuga</t>
  </si>
  <si>
    <t>Pomodori</t>
  </si>
  <si>
    <t>Zucca</t>
  </si>
  <si>
    <t>Sedano</t>
  </si>
  <si>
    <t>Cetrioli</t>
  </si>
  <si>
    <t>Funghi</t>
  </si>
  <si>
    <t xml:space="preserve">Latte </t>
  </si>
  <si>
    <t>Formaggio</t>
  </si>
  <si>
    <t>Uova</t>
  </si>
  <si>
    <t>Formaggio in fiocchi</t>
  </si>
  <si>
    <t>Crema acida</t>
  </si>
  <si>
    <t>Yogurt</t>
  </si>
  <si>
    <t>Manzo</t>
  </si>
  <si>
    <t>Salmone</t>
  </si>
  <si>
    <t>Zampe di granchio reale dell'Alaska</t>
  </si>
  <si>
    <t>FRUTTETO</t>
  </si>
  <si>
    <t>NEGOZIO</t>
  </si>
  <si>
    <t>Coho Vineyard</t>
  </si>
  <si>
    <t>Wide World Importers</t>
  </si>
  <si>
    <t>Mercato</t>
  </si>
  <si>
    <t>Contadino locale</t>
  </si>
  <si>
    <t>Mercato ortofrutticolo</t>
  </si>
  <si>
    <t>Mercato del pesce</t>
  </si>
  <si>
    <t>ALIMENTARI</t>
  </si>
  <si>
    <t>CATEGORIA</t>
  </si>
  <si>
    <t>ALTRO</t>
  </si>
  <si>
    <t>MERCATO LOCALE</t>
  </si>
  <si>
    <t>CONSEGNA A DOMICILIO</t>
  </si>
  <si>
    <t>Q.TÀ</t>
  </si>
  <si>
    <t>UNITÀ</t>
  </si>
  <si>
    <t>kg</t>
  </si>
  <si>
    <t>mazzo</t>
  </si>
  <si>
    <t>cespo</t>
  </si>
  <si>
    <t>cadauno</t>
  </si>
  <si>
    <t>litro</t>
  </si>
  <si>
    <t>dozzina</t>
  </si>
  <si>
    <t>400 g</t>
  </si>
  <si>
    <t>200 g</t>
  </si>
  <si>
    <t>PREZZO UNITARIO</t>
  </si>
  <si>
    <t>TOTALE COMPLESSIVO</t>
  </si>
  <si>
    <t>TOTALE</t>
  </si>
  <si>
    <t>NOTA</t>
  </si>
  <si>
    <t>Ho un buono sconto</t>
  </si>
  <si>
    <t>Selezione di formaggi stagionati</t>
  </si>
  <si>
    <t>Greco con miele</t>
  </si>
  <si>
    <t>Filetti avvolti nel bacon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</si>
</sst>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&quot;€&quot;\ #,##0.00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2" applyFill="0" applyProtection="0">
      <alignment horizontal="center" vertical="top"/>
    </xf>
    <xf numFmtId="16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6" fontId="2" fillId="10" borderId="2" applyProtection="0">
      <alignment horizontal="center" vertical="top"/>
    </xf>
  </cellStyleXfs>
  <cellXfs count="31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>
      <alignment horizontal="left" vertical="center" wrapText="1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7" fontId="2" fillId="6" borderId="2" xfId="5" applyNumberFormat="1" applyFill="1" applyProtection="1">
      <alignment horizontal="center" vertical="top"/>
    </xf>
    <xf numFmtId="167" fontId="2" fillId="3" borderId="2" xfId="5" applyNumberFormat="1" applyFill="1" applyProtection="1">
      <alignment horizontal="center" vertical="top"/>
    </xf>
    <xf numFmtId="167" fontId="2" fillId="4" borderId="2" xfId="5" applyNumberFormat="1" applyFill="1" applyProtection="1">
      <alignment horizontal="center" vertical="top"/>
    </xf>
    <xf numFmtId="167" fontId="2" fillId="5" borderId="2" xfId="5" applyNumberFormat="1" applyFill="1" applyProtection="1">
      <alignment horizontal="center" vertical="top"/>
    </xf>
    <xf numFmtId="167" fontId="2" fillId="7" borderId="2" xfId="5" applyNumberFormat="1" applyFill="1" applyProtection="1">
      <alignment horizontal="center" vertical="top"/>
    </xf>
    <xf numFmtId="167" fontId="2" fillId="10" borderId="2" xfId="5" applyNumberFormat="1" applyFill="1" applyProtection="1">
      <alignment horizontal="center" vertical="top"/>
    </xf>
    <xf numFmtId="0" fontId="0" fillId="0" borderId="0" xfId="0" applyBorder="1">
      <alignment horizontal="left" vertical="center" wrapText="1"/>
    </xf>
    <xf numFmtId="167" fontId="0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Protection="1">
      <alignment horizontal="left" vertical="center" wrapText="1"/>
    </xf>
    <xf numFmtId="0" fontId="0" fillId="0" borderId="0" xfId="0" applyBorder="1" applyAlignment="1">
      <alignment vertical="center"/>
    </xf>
    <xf numFmtId="167" fontId="6" fillId="0" borderId="0" xfId="6" applyFont="1" applyFill="1" applyBorder="1" applyProtection="1">
      <alignment horizontal="right" vertical="center" indent="3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Alignment="1" applyProtection="1">
      <alignment horizontal="right" vertical="center" indent="14"/>
    </xf>
    <xf numFmtId="0" fontId="0" fillId="0" borderId="0" xfId="0" applyFont="1" applyFill="1" applyProtection="1">
      <alignment horizontal="left" vertical="center" wrapText="1"/>
    </xf>
  </cellXfs>
  <cellStyles count="20">
    <cellStyle name="Allineamento al centro" xfId="14" xr:uid="{00000000-0005-0000-0000-000000000000}"/>
    <cellStyle name="Calcolo" xfId="19" builtinId="22" customBuiltin="1"/>
    <cellStyle name="Categoria" xfId="13" xr:uid="{00000000-0005-0000-0000-000002000000}"/>
    <cellStyle name="Collegamento ipertestuale" xfId="15" builtinId="8" customBuiltin="1"/>
    <cellStyle name="Collegamento ipertestuale visitato" xfId="16" builtinId="9" customBuiltin="1"/>
    <cellStyle name="Colore 1" xfId="17" builtinId="29" customBuiltin="1"/>
    <cellStyle name="Migliaia" xfId="3" builtinId="3" customBuiltin="1"/>
    <cellStyle name="Migliaia [0]" xfId="4" builtinId="6" customBuiltin="1"/>
    <cellStyle name="Normale" xfId="0" builtinId="0" customBuiltin="1"/>
    <cellStyle name="Nota" xfId="11" builtinId="10" customBuiltin="1"/>
    <cellStyle name="Output" xfId="18" builtinId="21" customBuiltin="1"/>
    <cellStyle name="Percentuale" xfId="7" builtinId="5" customBuiltin="1"/>
    <cellStyle name="Titolo" xfId="2" builtinId="15" customBuiltin="1"/>
    <cellStyle name="Titolo 1" xfId="1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12" builtinId="25" customBuiltin="1"/>
    <cellStyle name="Valuta" xfId="5" builtinId="4" customBuiltin="1"/>
    <cellStyle name="Valuta [0]" xfId="6" builtinId="7" customBuiltin="1"/>
  </cellStyles>
  <dxfs count="11">
    <dxf>
      <protection locked="1" hidden="0"/>
    </dxf>
    <dxf>
      <protection locked="1" hidden="0"/>
    </dxf>
    <dxf>
      <alignment horizontal="general" vertical="center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Lista della spesa" defaultPivotStyle="PivotStyleLight8">
    <tableStyle name="Lista della spesa" pivot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Immagine 5" descr="Prodotti freschi: lattuga, pomodori e cetriol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Spesa" displayName="ListaSpesa" ref="B5:J23" headerRowDxfId="5" dataDxfId="4" totalsRowDxfId="3">
  <autoFilter ref="B5:J23" xr:uid="{00000000-0009-0000-0100-000001000000}"/>
  <tableColumns count="9">
    <tableColumn id="1" xr3:uid="{00000000-0010-0000-0000-000001000000}" name="FATTO?" totalsRowLabel="Total" dataCellStyle="Allineamento al centro"/>
    <tableColumn id="2" xr3:uid="{00000000-0010-0000-0000-000002000000}" name="ARTICOLO" dataCellStyle="Normale"/>
    <tableColumn id="9" xr3:uid="{00000000-0010-0000-0000-000009000000}" name="NEGOZIO" dataCellStyle="Normale"/>
    <tableColumn id="3" xr3:uid="{00000000-0010-0000-0000-000003000000}" name="CATEGORIA" dataCellStyle="Normale"/>
    <tableColumn id="4" xr3:uid="{00000000-0010-0000-0000-000004000000}" name="Q.TÀ" dataCellStyle="Allineamento al centro"/>
    <tableColumn id="8" xr3:uid="{00000000-0010-0000-0000-000008000000}" name="UNITÀ" dataDxfId="2" dataCellStyle="Normale"/>
    <tableColumn id="5" xr3:uid="{00000000-0010-0000-0000-000005000000}" name="PREZZO UNITARIO" dataDxfId="1" dataCellStyle="Valuta [0]"/>
    <tableColumn id="6" xr3:uid="{00000000-0010-0000-0000-000006000000}" name="TOTALE" dataDxfId="0" dataCellStyle="Valuta [0]">
      <calculatedColumnFormula>IFERROR(ListaSpesa[Q.TÀ]*ListaSpesa[PREZZO UNITARIO],"")</calculatedColumnFormula>
    </tableColumn>
    <tableColumn id="7" xr3:uid="{00000000-0010-0000-0000-000007000000}" name="NOTA" totalsRowFunction="count" dataCellStyle="Normale"/>
  </tableColumns>
  <tableStyleInfo name="Lista della spesa" showFirstColumn="0" showLastColumn="0" showRowStripes="1" showColumnStripes="0"/>
  <extLst>
    <ext xmlns:x14="http://schemas.microsoft.com/office/spreadsheetml/2009/9/main" uri="{504A1905-F514-4f6f-8877-14C23A59335A}">
      <x14:table altTextSummary="Immettere articolo, nome del negozio, categoria, quantità, unità, prezzo unitario e note in questa tabella. Selezionare Sì della colonna Fatto quando l'articolo è stato acquistato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J24"/>
  <sheetViews>
    <sheetView showGridLines="0" tabSelected="1" zoomScaleNormal="100" workbookViewId="0"/>
  </sheetViews>
  <sheetFormatPr defaultRowHeight="30" customHeight="1" x14ac:dyDescent="0.25"/>
  <cols>
    <col min="1" max="1" width="2.7109375" style="6" customWidth="1"/>
    <col min="2" max="2" width="12.28515625" style="2" bestFit="1" customWidth="1"/>
    <col min="3" max="3" width="25.140625" style="2" customWidth="1"/>
    <col min="4" max="7" width="23.28515625" style="2" customWidth="1"/>
    <col min="8" max="8" width="23.28515625" style="23" customWidth="1"/>
    <col min="9" max="9" width="23.28515625" style="2" customWidth="1"/>
    <col min="10" max="10" width="25.7109375" style="2" customWidth="1"/>
    <col min="11" max="11" width="2.7109375" style="6" customWidth="1"/>
    <col min="12" max="16384" width="9.140625" style="6"/>
  </cols>
  <sheetData>
    <row r="1" spans="1:10" s="1" customFormat="1" ht="81" customHeight="1" thickBot="1" x14ac:dyDescent="0.3">
      <c r="A1" s="30"/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35.1" customHeight="1" thickTop="1" x14ac:dyDescent="0.25">
      <c r="B2" s="26" t="s">
        <v>0</v>
      </c>
      <c r="C2" s="27"/>
      <c r="D2" s="9" t="s">
        <v>23</v>
      </c>
      <c r="E2" s="7" t="s">
        <v>31</v>
      </c>
      <c r="F2" s="10" t="s">
        <v>35</v>
      </c>
      <c r="G2" s="11" t="s">
        <v>34</v>
      </c>
      <c r="H2" s="8" t="s">
        <v>33</v>
      </c>
      <c r="I2" s="12" t="s">
        <v>47</v>
      </c>
      <c r="J2" s="13"/>
    </row>
    <row r="3" spans="1:10" s="1" customFormat="1" ht="35.1" customHeight="1" thickBot="1" x14ac:dyDescent="0.3">
      <c r="B3" s="26"/>
      <c r="C3" s="27"/>
      <c r="D3" s="15">
        <f>IFERROR(SUMIF(ListaSpesa[CATEGORIA],Categoria1,ListaSpesa[TOTALE]), "")</f>
        <v>11.95</v>
      </c>
      <c r="E3" s="16">
        <f>IFERROR(SUMIF(ListaSpesa[CATEGORIA],Categoria2,ListaSpesa[TOTALE]), "")</f>
        <v>6.1150000000000002</v>
      </c>
      <c r="F3" s="17">
        <f>IFERROR(SUMIF(ListaSpesa[CATEGORIA],Categoria3,ListaSpesa[TOTALE]), "")</f>
        <v>31.85</v>
      </c>
      <c r="G3" s="18">
        <f>IFERROR(SUMIF(ListaSpesa[CATEGORIA],Categoria4,ListaSpesa[TOTALE]), "")</f>
        <v>216.60000000000002</v>
      </c>
      <c r="H3" s="19">
        <f>IFERROR(SUMIF(ListaSpesa[CATEGORIA],Categoria5,ListaSpesa[TOTALE]), "")</f>
        <v>3.99</v>
      </c>
      <c r="I3" s="20">
        <f>SUM(ListaSpesa[TOTALE])</f>
        <v>270.505</v>
      </c>
      <c r="J3" s="13"/>
    </row>
    <row r="4" spans="1:10" s="1" customFormat="1" ht="21" customHeight="1" thickTop="1" x14ac:dyDescent="0.25">
      <c r="B4" s="29" t="s">
        <v>1</v>
      </c>
      <c r="C4" s="29"/>
      <c r="D4" s="29"/>
      <c r="E4" s="29"/>
      <c r="F4" s="29"/>
      <c r="G4" s="29"/>
      <c r="H4" s="29"/>
      <c r="I4" s="13" t="str">
        <f>IF(SUM(D3:H3)&lt;&gt;SUM(ListaSpesa[TOTALE]),"Sbilanciato","")</f>
        <v/>
      </c>
      <c r="J4" s="13"/>
    </row>
    <row r="5" spans="1:10" s="1" customFormat="1" ht="30" customHeight="1" x14ac:dyDescent="0.25">
      <c r="B5" s="3" t="s">
        <v>2</v>
      </c>
      <c r="C5" s="4" t="s">
        <v>4</v>
      </c>
      <c r="D5" s="5" t="s">
        <v>24</v>
      </c>
      <c r="E5" s="5" t="s">
        <v>32</v>
      </c>
      <c r="F5" s="3" t="s">
        <v>36</v>
      </c>
      <c r="G5" s="5" t="s">
        <v>37</v>
      </c>
      <c r="H5" s="5" t="s">
        <v>46</v>
      </c>
      <c r="I5" s="22" t="s">
        <v>48</v>
      </c>
      <c r="J5" s="4" t="s">
        <v>49</v>
      </c>
    </row>
    <row r="6" spans="1:10" s="1" customFormat="1" ht="30" customHeight="1" x14ac:dyDescent="0.25">
      <c r="B6" s="14" t="s">
        <v>3</v>
      </c>
      <c r="C6" s="21" t="s">
        <v>5</v>
      </c>
      <c r="D6" s="21" t="s">
        <v>25</v>
      </c>
      <c r="E6" s="21" t="s">
        <v>23</v>
      </c>
      <c r="F6" s="14">
        <v>2</v>
      </c>
      <c r="G6" s="24" t="s">
        <v>38</v>
      </c>
      <c r="H6" s="25">
        <v>2.99</v>
      </c>
      <c r="I6" s="25">
        <f>IFERROR(ListaSpesa[Q.TÀ]*ListaSpesa[PREZZO UNITARIO],"")</f>
        <v>5.98</v>
      </c>
      <c r="J6" s="21"/>
    </row>
    <row r="7" spans="1:10" s="1" customFormat="1" ht="30" customHeight="1" x14ac:dyDescent="0.25">
      <c r="B7" s="14" t="s">
        <v>3</v>
      </c>
      <c r="C7" s="21" t="s">
        <v>6</v>
      </c>
      <c r="D7" s="21" t="s">
        <v>25</v>
      </c>
      <c r="E7" s="21" t="s">
        <v>23</v>
      </c>
      <c r="F7" s="14">
        <v>3</v>
      </c>
      <c r="G7" s="24" t="s">
        <v>38</v>
      </c>
      <c r="H7" s="25">
        <v>1.99</v>
      </c>
      <c r="I7" s="25">
        <f>IFERROR(ListaSpesa[Q.TÀ]*ListaSpesa[PREZZO UNITARIO],"")</f>
        <v>5.97</v>
      </c>
      <c r="J7" s="21" t="s">
        <v>50</v>
      </c>
    </row>
    <row r="8" spans="1:10" s="1" customFormat="1" ht="30" customHeight="1" x14ac:dyDescent="0.25">
      <c r="B8" s="14"/>
      <c r="C8" s="21" t="s">
        <v>7</v>
      </c>
      <c r="D8" s="21" t="s">
        <v>26</v>
      </c>
      <c r="E8" s="21" t="s">
        <v>33</v>
      </c>
      <c r="F8" s="14">
        <v>1</v>
      </c>
      <c r="G8" s="24" t="s">
        <v>39</v>
      </c>
      <c r="H8" s="25">
        <v>3.99</v>
      </c>
      <c r="I8" s="25">
        <f>IFERROR(ListaSpesa[Q.TÀ]*ListaSpesa[PREZZO UNITARIO],"")</f>
        <v>3.99</v>
      </c>
      <c r="J8" s="21"/>
    </row>
    <row r="9" spans="1:10" s="1" customFormat="1" ht="30" customHeight="1" x14ac:dyDescent="0.25">
      <c r="B9" s="14" t="s">
        <v>3</v>
      </c>
      <c r="C9" s="21" t="s">
        <v>8</v>
      </c>
      <c r="D9" s="21" t="s">
        <v>27</v>
      </c>
      <c r="E9" s="21" t="s">
        <v>34</v>
      </c>
      <c r="F9" s="14">
        <v>2</v>
      </c>
      <c r="G9" s="24" t="s">
        <v>40</v>
      </c>
      <c r="H9" s="25">
        <v>2.29</v>
      </c>
      <c r="I9" s="25">
        <f>IFERROR(ListaSpesa[Q.TÀ]*ListaSpesa[PREZZO UNITARIO],"")</f>
        <v>4.58</v>
      </c>
      <c r="J9" s="21"/>
    </row>
    <row r="10" spans="1:10" s="1" customFormat="1" ht="30" customHeight="1" x14ac:dyDescent="0.25">
      <c r="B10" s="14"/>
      <c r="C10" s="21" t="s">
        <v>9</v>
      </c>
      <c r="D10" s="21" t="s">
        <v>27</v>
      </c>
      <c r="E10" s="21" t="s">
        <v>34</v>
      </c>
      <c r="F10" s="14">
        <v>4</v>
      </c>
      <c r="G10" s="24" t="s">
        <v>38</v>
      </c>
      <c r="H10" s="25">
        <v>3.49</v>
      </c>
      <c r="I10" s="25">
        <f>IFERROR(ListaSpesa[Q.TÀ]*ListaSpesa[PREZZO UNITARIO],"")</f>
        <v>13.96</v>
      </c>
      <c r="J10" s="21"/>
    </row>
    <row r="11" spans="1:10" s="1" customFormat="1" ht="30" customHeight="1" x14ac:dyDescent="0.25">
      <c r="B11" s="14" t="s">
        <v>3</v>
      </c>
      <c r="C11" s="21" t="s">
        <v>10</v>
      </c>
      <c r="D11" s="21" t="s">
        <v>27</v>
      </c>
      <c r="E11" s="21" t="s">
        <v>34</v>
      </c>
      <c r="F11" s="14">
        <v>2</v>
      </c>
      <c r="G11" s="24" t="s">
        <v>41</v>
      </c>
      <c r="H11" s="25">
        <v>1.5</v>
      </c>
      <c r="I11" s="25">
        <f>IFERROR(ListaSpesa[Q.TÀ]*ListaSpesa[PREZZO UNITARIO],"")</f>
        <v>3</v>
      </c>
      <c r="J11" s="21"/>
    </row>
    <row r="12" spans="1:10" s="1" customFormat="1" ht="30" customHeight="1" x14ac:dyDescent="0.25">
      <c r="B12" s="14" t="s">
        <v>3</v>
      </c>
      <c r="C12" s="21" t="s">
        <v>11</v>
      </c>
      <c r="D12" s="21" t="s">
        <v>26</v>
      </c>
      <c r="E12" s="21" t="s">
        <v>34</v>
      </c>
      <c r="F12" s="14">
        <v>2</v>
      </c>
      <c r="G12" s="24" t="s">
        <v>39</v>
      </c>
      <c r="H12" s="25">
        <v>1.99</v>
      </c>
      <c r="I12" s="25">
        <f>IFERROR(ListaSpesa[Q.TÀ]*ListaSpesa[PREZZO UNITARIO],"")</f>
        <v>3.98</v>
      </c>
      <c r="J12" s="21"/>
    </row>
    <row r="13" spans="1:10" s="1" customFormat="1" ht="30" customHeight="1" x14ac:dyDescent="0.25">
      <c r="B13" s="14"/>
      <c r="C13" s="21" t="s">
        <v>12</v>
      </c>
      <c r="D13" s="21" t="s">
        <v>27</v>
      </c>
      <c r="E13" s="21" t="s">
        <v>34</v>
      </c>
      <c r="F13" s="14">
        <v>1</v>
      </c>
      <c r="G13" s="24" t="s">
        <v>38</v>
      </c>
      <c r="H13" s="25">
        <v>2.29</v>
      </c>
      <c r="I13" s="25">
        <f>IFERROR(ListaSpesa[Q.TÀ]*ListaSpesa[PREZZO UNITARIO],"")</f>
        <v>2.29</v>
      </c>
      <c r="J13" s="21"/>
    </row>
    <row r="14" spans="1:10" s="1" customFormat="1" ht="30" customHeight="1" x14ac:dyDescent="0.25">
      <c r="B14" s="14"/>
      <c r="C14" s="21" t="s">
        <v>13</v>
      </c>
      <c r="D14" s="21" t="s">
        <v>26</v>
      </c>
      <c r="E14" s="21" t="s">
        <v>31</v>
      </c>
      <c r="F14" s="14">
        <v>0.5</v>
      </c>
      <c r="G14" s="24" t="s">
        <v>38</v>
      </c>
      <c r="H14" s="25">
        <v>2.25</v>
      </c>
      <c r="I14" s="25">
        <f>IFERROR(ListaSpesa[Q.TÀ]*ListaSpesa[PREZZO UNITARIO],"")</f>
        <v>1.125</v>
      </c>
      <c r="J14" s="21"/>
    </row>
    <row r="15" spans="1:10" s="1" customFormat="1" ht="30" customHeight="1" x14ac:dyDescent="0.25">
      <c r="B15" s="14" t="s">
        <v>3</v>
      </c>
      <c r="C15" s="21" t="s">
        <v>14</v>
      </c>
      <c r="D15" s="21" t="s">
        <v>28</v>
      </c>
      <c r="E15" s="21" t="s">
        <v>35</v>
      </c>
      <c r="F15" s="14">
        <v>2</v>
      </c>
      <c r="G15" s="24" t="s">
        <v>42</v>
      </c>
      <c r="H15" s="25">
        <v>3.99</v>
      </c>
      <c r="I15" s="25">
        <f>IFERROR(ListaSpesa[Q.TÀ]*ListaSpesa[PREZZO UNITARIO],"")</f>
        <v>7.98</v>
      </c>
      <c r="J15" s="21"/>
    </row>
    <row r="16" spans="1:10" s="1" customFormat="1" ht="30" customHeight="1" x14ac:dyDescent="0.25">
      <c r="B16" s="14" t="s">
        <v>3</v>
      </c>
      <c r="C16" s="21" t="s">
        <v>15</v>
      </c>
      <c r="D16" s="21" t="s">
        <v>28</v>
      </c>
      <c r="E16" s="21" t="s">
        <v>35</v>
      </c>
      <c r="F16" s="14">
        <v>1</v>
      </c>
      <c r="G16" s="24" t="s">
        <v>38</v>
      </c>
      <c r="H16" s="25">
        <v>9.99</v>
      </c>
      <c r="I16" s="25">
        <f>IFERROR(ListaSpesa[Q.TÀ]*ListaSpesa[PREZZO UNITARIO],"")</f>
        <v>9.99</v>
      </c>
      <c r="J16" s="21" t="s">
        <v>51</v>
      </c>
    </row>
    <row r="17" spans="2:10" s="1" customFormat="1" ht="30" customHeight="1" x14ac:dyDescent="0.25">
      <c r="B17" s="14" t="s">
        <v>3</v>
      </c>
      <c r="C17" s="21" t="s">
        <v>16</v>
      </c>
      <c r="D17" s="21" t="s">
        <v>28</v>
      </c>
      <c r="E17" s="21" t="s">
        <v>35</v>
      </c>
      <c r="F17" s="14">
        <v>2</v>
      </c>
      <c r="G17" s="24" t="s">
        <v>43</v>
      </c>
      <c r="H17" s="25">
        <v>3.5</v>
      </c>
      <c r="I17" s="25">
        <f>IFERROR(ListaSpesa[Q.TÀ]*ListaSpesa[PREZZO UNITARIO],"")</f>
        <v>7</v>
      </c>
      <c r="J17" s="21"/>
    </row>
    <row r="18" spans="2:10" s="1" customFormat="1" ht="30" customHeight="1" x14ac:dyDescent="0.25">
      <c r="B18" s="14" t="s">
        <v>3</v>
      </c>
      <c r="C18" s="21" t="s">
        <v>17</v>
      </c>
      <c r="D18" s="21" t="s">
        <v>28</v>
      </c>
      <c r="E18" s="21" t="s">
        <v>35</v>
      </c>
      <c r="F18" s="14">
        <v>1</v>
      </c>
      <c r="G18" s="24" t="s">
        <v>44</v>
      </c>
      <c r="H18" s="25">
        <v>3.89</v>
      </c>
      <c r="I18" s="25">
        <f>IFERROR(ListaSpesa[Q.TÀ]*ListaSpesa[PREZZO UNITARIO],"")</f>
        <v>3.89</v>
      </c>
      <c r="J18" s="21"/>
    </row>
    <row r="19" spans="2:10" s="1" customFormat="1" ht="30" customHeight="1" x14ac:dyDescent="0.25">
      <c r="B19" s="14" t="s">
        <v>3</v>
      </c>
      <c r="C19" s="21" t="s">
        <v>18</v>
      </c>
      <c r="D19" s="21" t="s">
        <v>28</v>
      </c>
      <c r="E19" s="21" t="s">
        <v>35</v>
      </c>
      <c r="F19" s="14">
        <v>1</v>
      </c>
      <c r="G19" s="24" t="s">
        <v>45</v>
      </c>
      <c r="H19" s="25">
        <v>2.99</v>
      </c>
      <c r="I19" s="25">
        <f>IFERROR(ListaSpesa[Q.TÀ]*ListaSpesa[PREZZO UNITARIO],"")</f>
        <v>2.99</v>
      </c>
      <c r="J19" s="21"/>
    </row>
    <row r="20" spans="2:10" s="1" customFormat="1" ht="30" customHeight="1" x14ac:dyDescent="0.25">
      <c r="B20" s="14"/>
      <c r="C20" s="21" t="s">
        <v>19</v>
      </c>
      <c r="D20" s="21" t="s">
        <v>26</v>
      </c>
      <c r="E20" s="21" t="s">
        <v>31</v>
      </c>
      <c r="F20" s="14">
        <v>1</v>
      </c>
      <c r="G20" s="24" t="s">
        <v>44</v>
      </c>
      <c r="H20" s="25">
        <v>4.99</v>
      </c>
      <c r="I20" s="25">
        <f>IFERROR(ListaSpesa[Q.TÀ]*ListaSpesa[PREZZO UNITARIO],"")</f>
        <v>4.99</v>
      </c>
      <c r="J20" s="21" t="s">
        <v>52</v>
      </c>
    </row>
    <row r="21" spans="2:10" s="1" customFormat="1" ht="30" customHeight="1" x14ac:dyDescent="0.25">
      <c r="B21" s="14"/>
      <c r="C21" s="21" t="s">
        <v>20</v>
      </c>
      <c r="D21" s="21" t="s">
        <v>29</v>
      </c>
      <c r="E21" s="21" t="s">
        <v>34</v>
      </c>
      <c r="F21" s="14">
        <v>10</v>
      </c>
      <c r="G21" s="24" t="s">
        <v>38</v>
      </c>
      <c r="H21" s="25">
        <v>7.99</v>
      </c>
      <c r="I21" s="25">
        <f>IFERROR(ListaSpesa[Q.TÀ]*ListaSpesa[PREZZO UNITARIO],"")</f>
        <v>79.900000000000006</v>
      </c>
      <c r="J21" s="21" t="s">
        <v>53</v>
      </c>
    </row>
    <row r="22" spans="2:10" s="1" customFormat="1" ht="30" customHeight="1" x14ac:dyDescent="0.25">
      <c r="B22" s="14"/>
      <c r="C22" s="21" t="s">
        <v>21</v>
      </c>
      <c r="D22" s="21" t="s">
        <v>30</v>
      </c>
      <c r="E22" s="21" t="s">
        <v>34</v>
      </c>
      <c r="F22" s="14">
        <v>6</v>
      </c>
      <c r="G22" s="24" t="s">
        <v>38</v>
      </c>
      <c r="H22" s="25">
        <v>8.99</v>
      </c>
      <c r="I22" s="25">
        <f>IFERROR(ListaSpesa[Q.TÀ]*ListaSpesa[PREZZO UNITARIO],"")</f>
        <v>53.94</v>
      </c>
      <c r="J22" s="21"/>
    </row>
    <row r="23" spans="2:10" s="1" customFormat="1" ht="30" customHeight="1" x14ac:dyDescent="0.25">
      <c r="B23" s="14"/>
      <c r="C23" s="21" t="s">
        <v>22</v>
      </c>
      <c r="D23" s="21" t="s">
        <v>30</v>
      </c>
      <c r="E23" s="21" t="s">
        <v>34</v>
      </c>
      <c r="F23" s="14">
        <v>5</v>
      </c>
      <c r="G23" s="24" t="s">
        <v>38</v>
      </c>
      <c r="H23" s="25">
        <v>10.99</v>
      </c>
      <c r="I23" s="25">
        <f>IFERROR(ListaSpesa[Q.TÀ]*ListaSpesa[PREZZO UNITARIO],"")</f>
        <v>54.95</v>
      </c>
      <c r="J23" s="21"/>
    </row>
    <row r="24" spans="2:10" ht="30" customHeight="1" x14ac:dyDescent="0.25">
      <c r="G24" s="6"/>
    </row>
  </sheetData>
  <mergeCells count="3">
    <mergeCell ref="B2:C3"/>
    <mergeCell ref="B1:J1"/>
    <mergeCell ref="B4:H4"/>
  </mergeCells>
  <conditionalFormatting sqref="B6:J23">
    <cfRule type="expression" dxfId="8" priority="1">
      <formula>$B6="Sì"</formula>
    </cfRule>
  </conditionalFormatting>
  <conditionalFormatting sqref="I2:I4">
    <cfRule type="expression" dxfId="7" priority="35">
      <formula>SUM($D$3:$H$3)&lt;&gt;SUM($I$6:$I$23)</formula>
    </cfRule>
  </conditionalFormatting>
  <conditionalFormatting sqref="I4">
    <cfRule type="expression" dxfId="6" priority="36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Selezionare Sì nell'elenco per gli articoli acquistati. Selezionare Annulla, quindi premere ALT+freccia GIÙ per aprire l'elenco a discesa e quindi INVIO per effettuare una selezione" sqref="B6:B23" xr:uid="{00000000-0002-0000-0000-000000000000}">
      <formula1>"Sì"</formula1>
    </dataValidation>
    <dataValidation type="list" errorStyle="warning" allowBlank="1" showInputMessage="1" showErrorMessage="1" error="Selezionare una categoria nell'elenco. Selezionare Annulla, quindi premere ALT+freccia GIÙ per aprire l'elenco a discesa e quindi INVIO per effettuare una selezione" sqref="E6:E23" xr:uid="{00000000-0002-0000-0000-000001000000}">
      <formula1>RicercaCategoria</formula1>
    </dataValidation>
    <dataValidation allowBlank="1" showInputMessage="1" showErrorMessage="1" prompt="Creare una lista della spesa nel foglio di lavoro Lista della spesa. Usare la colonna Fatto per indicare quando gli articoli sono stati acquistati" sqref="A1" xr:uid="{00000000-0002-0000-0000-000002000000}"/>
    <dataValidation allowBlank="1" showInputMessage="1" showErrorMessage="1" prompt="L'immagine è nella riga" sqref="B1" xr:uid="{00000000-0002-0000-0000-000003000000}"/>
    <dataValidation allowBlank="1" showInputMessage="1" showErrorMessage="1" prompt="Il totale complessivo viene calcolato automaticamente in questa cella. Se il totale complessivo non corrisponde al totale della tabella, verrà visualizzato un testo che indica &quot;fuori budget&quot;" sqref="I3" xr:uid="{00000000-0002-0000-0000-000004000000}"/>
    <dataValidation allowBlank="1" showInputMessage="1" showErrorMessage="1" prompt="Se il totale della tabella non corrisponde al totale complessivo, verrà visualizzato automaticamente un testo. Accade quando il nome della categoria nella riga 2 viene modificato, ma la categoria nella colonna E della tabella riporta il nome precedente" sqref="I4" xr:uid="{00000000-0002-0000-0000-000005000000}"/>
    <dataValidation allowBlank="1" showInputMessage="1" showErrorMessage="1" prompt="Select Yes in this column for items bought, font style becomes strikethrough. Premere ALT+freccia GIÙ per aprire l'elenco a discesa, quindi INVIO per effettuare una selezione. I filtri delle intestazioni consentono di trovare voci specifiche" sqref="B5" xr:uid="{00000000-0002-0000-0000-000006000000}"/>
    <dataValidation allowBlank="1" showInputMessage="1" showErrorMessage="1" prompt="Immettere l'articolo in questa colonna sotto questa intestazione" sqref="C5" xr:uid="{00000000-0002-0000-0000-000007000000}"/>
    <dataValidation allowBlank="1" showInputMessage="1" showErrorMessage="1" prompt="Immettere il nome del negozio in questa colonna sotto questa intestazione" sqref="D5" xr:uid="{00000000-0002-0000-0000-000008000000}"/>
    <dataValidation allowBlank="1" showInputMessage="1" showErrorMessage="1" prompt="Immettere la categoria in questa colonna sotto questa intestazione. Premere ALT+freccia GIÙ per aprire l'elenco a discesa, quindi INVIO per effettuare una selezione. I nomi di categoria vengono popolati in base ai valori definiti sopra" sqref="E5" xr:uid="{00000000-0002-0000-0000-000009000000}"/>
    <dataValidation allowBlank="1" showInputMessage="1" showErrorMessage="1" prompt="Immettere la quantità in questa colonna sotto questa intestazione" sqref="F5" xr:uid="{00000000-0002-0000-0000-00000A000000}"/>
    <dataValidation allowBlank="1" showInputMessage="1" showErrorMessage="1" prompt="Immettere l'unità in questa colonna sotto questa intestazione" sqref="G5" xr:uid="{00000000-0002-0000-0000-00000B000000}"/>
    <dataValidation allowBlank="1" showInputMessage="1" showErrorMessage="1" prompt="Immettere il prezzo unitario in questa colonna sotto questa intestazione" sqref="H5" xr:uid="{00000000-0002-0000-0000-00000C000000}"/>
    <dataValidation allowBlank="1" showInputMessage="1" showErrorMessage="1" prompt="Il totale viene calcolato automaticamente in questa colonna sotto questa intestazione" sqref="I5" xr:uid="{00000000-0002-0000-0000-00000D000000}"/>
    <dataValidation allowBlank="1" showInputMessage="1" showErrorMessage="1" prompt="Immettere le note in questa colonna sotto questa intestazione" sqref="J5" xr:uid="{00000000-0002-0000-0000-00000E000000}"/>
    <dataValidation allowBlank="1" showInputMessage="1" showErrorMessage="1" prompt="Immettere la categoria in questa cella" sqref="D2:H2" xr:uid="{00000000-0002-0000-0000-00000F000000}"/>
    <dataValidation allowBlank="1" showInputMessage="1" showErrorMessage="1" prompt="Il totale complessivo viene calcolato automaticamente nella cella sottostante" sqref="I2" xr:uid="{00000000-0002-0000-0000-000010000000}"/>
    <dataValidation allowBlank="1" showInputMessage="1" showErrorMessage="1" prompt="L'importo totale per la categoria precedente viene aggiornato automaticamente in questa cella" sqref="D3:H3" xr:uid="{00000000-0002-0000-0000-000011000000}"/>
    <dataValidation allowBlank="1" showInputMessage="1" showErrorMessage="1" prompt="Il titolo del foglio di lavoro si trova in questa cella. Personalizzare le categorie nelle celle a destra. I totali per ogni categoria verranno aggiornati automaticamente quando vengono aggiunti articoli alla tabella Lista della spesa sottostante" sqref="B2:C3" xr:uid="{00000000-0002-0000-0000-000012000000}"/>
  </dataValidations>
  <printOptions horizontalCentered="1"/>
  <pageMargins left="0.3" right="0.3" top="0.5" bottom="0.5" header="0.3" footer="0.3"/>
  <pageSetup paperSize="9" scale="4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14</vt:i4>
      </vt:variant>
    </vt:vector>
  </HeadingPairs>
  <TitlesOfParts>
    <vt:vector size="15" baseType="lpstr">
      <vt:lpstr>Lista della spesa</vt:lpstr>
      <vt:lpstr>AreaTitoloColonna1..J3.1</vt:lpstr>
      <vt:lpstr>Categoria1</vt:lpstr>
      <vt:lpstr>Categoria2</vt:lpstr>
      <vt:lpstr>Categoria3</vt:lpstr>
      <vt:lpstr>Categoria4</vt:lpstr>
      <vt:lpstr>Categoria5</vt:lpstr>
      <vt:lpstr>RicercaCategoria</vt:lpstr>
      <vt:lpstr>'Lista della spesa'!Titoli_stampa</vt:lpstr>
      <vt:lpstr>TitoloColonna1</vt:lpstr>
      <vt:lpstr>TotaleCategoria1</vt:lpstr>
      <vt:lpstr>TotaleCategoria2</vt:lpstr>
      <vt:lpstr>TotaleCategoria3</vt:lpstr>
      <vt:lpstr>TotaleCategoria4</vt:lpstr>
      <vt:lpstr>TotaleCategoria5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2017-02-16T07:10:30Z</dcterms:created>
  <dcterms:modified xsi:type="dcterms:W3CDTF">2017-06-14T13:32:12Z</dcterms:modified>
</cp:coreProperties>
</file>