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2" documentId="114_{DB27341F-57B9-40E6-BC0F-37E1145092C3}" xr6:coauthVersionLast="43" xr6:coauthVersionMax="43" xr10:uidLastSave="{094ABFC2-DA41-4590-8922-0C5F22893B79}"/>
  <bookViews>
    <workbookView xWindow="-120" yWindow="-120" windowWidth="28710" windowHeight="14415" xr2:uid="{00000000-000D-0000-FFFF-FFFF00000000}"/>
  </bookViews>
  <sheets>
    <sheet name="Perencana SKS Perguruan Tinggi" sheetId="1" r:id="rId1"/>
    <sheet name="Mata Kuliah" sheetId="5" r:id="rId2"/>
    <sheet name="Data Ringkasan Semester" sheetId="4" r:id="rId3"/>
  </sheets>
  <definedNames>
    <definedName name="PencarianPersyaratan">PersyaratanGelar[PERSYARATAN SKS]</definedName>
    <definedName name="_xlnm.Print_Titles" localSheetId="1">'Mata Kuliah'!$1:$2</definedName>
    <definedName name="SKSDiperlukan">PersyaratanGelar[[#Totals],[TOTAL]]</definedName>
    <definedName name="SKSDiperoleh">PersyaratanGelar[[#Totals],[DIPEROLEH]]</definedName>
    <definedName name="SKSTersisa">PersyaratanGelar[[#Totals],[DIPERLUKAN]]</definedName>
  </definedNames>
  <calcPr calcId="191029"/>
  <pivotCaches>
    <pivotCache cacheId="3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F11" i="1" s="1"/>
  <c r="D11" i="1" l="1"/>
  <c r="D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<sst xmlns="http://schemas.openxmlformats.org/spreadsheetml/2006/main" count="164" uniqueCount="84">
  <si>
    <t>Perencana SKS Perguruan Tinggi</t>
  </si>
  <si>
    <t>RINGKASAN SEMESTER</t>
  </si>
  <si>
    <t>Bagan batang yang menunjukkan total kredit dan kelas untuk setiap semester ada di sel ini. PivotChart ini akan diperbarui secara otomatis menurut PivotTable dalam lembar kerja Data Ringkasan Semester.</t>
  </si>
  <si>
    <t>Untuk memperbarui PivotChart di atas, pilih bagan.  
Klik kanan satu kali untuk menampilkan menu pintasan.
Pilih Refresh atau Refresh Semua untuk memperbarui bagan.</t>
  </si>
  <si>
    <t>Sarjana Seni 
bidang Sejarah Musik</t>
  </si>
  <si>
    <t>PERSYARATAN SKS</t>
  </si>
  <si>
    <t>Konsentrasi Akademik</t>
  </si>
  <si>
    <t>Minor Akademik</t>
  </si>
  <si>
    <t>Mata Kuliah Pilihan</t>
  </si>
  <si>
    <t>Mata Kuliah Umum</t>
  </si>
  <si>
    <t>TOTAL</t>
  </si>
  <si>
    <t>PERKEMBANGAN KESELURUHAN:</t>
  </si>
  <si>
    <t>KOSONG</t>
  </si>
  <si>
    <t>DIPEROLEH</t>
  </si>
  <si>
    <t>DIPERLUKAN</t>
  </si>
  <si>
    <t>Mata Kuliah</t>
  </si>
  <si>
    <t>NAMA MATA KULIAH</t>
  </si>
  <si>
    <t>Antropologi</t>
  </si>
  <si>
    <t>Musik Terapan</t>
  </si>
  <si>
    <t>Sejarah Seni</t>
  </si>
  <si>
    <t xml:space="preserve">Sejarah Seni </t>
  </si>
  <si>
    <t>Keterampilan Aural I</t>
  </si>
  <si>
    <t>Keterampilan Aural II</t>
  </si>
  <si>
    <t>Keterampilan Aural III</t>
  </si>
  <si>
    <t>Keterampilan Aural IV</t>
  </si>
  <si>
    <t>Konduktor I</t>
  </si>
  <si>
    <t>Penulisan Bahasa Inggris</t>
  </si>
  <si>
    <t>Bentuk dan Analisis</t>
  </si>
  <si>
    <t>Pengantar Antropologi</t>
  </si>
  <si>
    <t>Matematika Dasar</t>
  </si>
  <si>
    <t>Sejarah Musik pada Peradaban Barat I</t>
  </si>
  <si>
    <t>Sejarah Musik pada Peradaban Barat II</t>
  </si>
  <si>
    <t>Teori Musik I</t>
  </si>
  <si>
    <t>Teori Musik II</t>
  </si>
  <si>
    <t>Teori Musik III</t>
  </si>
  <si>
    <t>Teori Musik IV</t>
  </si>
  <si>
    <t>Kelas Piano</t>
  </si>
  <si>
    <t>Dasar-Dasar Ilmu Sosial</t>
  </si>
  <si>
    <t>Dasar-Dasar Kajian Sosial</t>
  </si>
  <si>
    <t>Jazz Umum</t>
  </si>
  <si>
    <t>Musik Umum I</t>
  </si>
  <si>
    <t>Musik Umum II</t>
  </si>
  <si>
    <t>Musik Umum III</t>
  </si>
  <si>
    <t>NO. MATA KULIAH</t>
  </si>
  <si>
    <t>UMM 108</t>
  </si>
  <si>
    <t>MUS 215</t>
  </si>
  <si>
    <t>SEN 101</t>
  </si>
  <si>
    <t>SEN 201</t>
  </si>
  <si>
    <t>MUS 113</t>
  </si>
  <si>
    <t>MUS 213</t>
  </si>
  <si>
    <t>MUS 313</t>
  </si>
  <si>
    <t>MUS 413</t>
  </si>
  <si>
    <t>MUS 114</t>
  </si>
  <si>
    <t>ING 101</t>
  </si>
  <si>
    <t>ING 201</t>
  </si>
  <si>
    <t>MUS 214</t>
  </si>
  <si>
    <t>UMM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</si>
  <si>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</si>
  <si>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</si>
  <si>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</si>
  <si>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</si>
  <si>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</si>
  <si>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</si>
  <si>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</si>
  <si>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</si>
  <si>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SOS 101</t>
  </si>
  <si>
    <t>SOS 201</t>
  </si>
  <si>
    <t>MUS 105</t>
  </si>
  <si>
    <t>MUS 112</t>
  </si>
  <si>
    <t>MUS 212</t>
  </si>
  <si>
    <t>PERSYARATAN GELAR</t>
  </si>
  <si>
    <t>SKS</t>
  </si>
  <si>
    <t>SELESAI?</t>
  </si>
  <si>
    <t>Ya</t>
  </si>
  <si>
    <t>Belum</t>
  </si>
  <si>
    <t>SEMESTER</t>
  </si>
  <si>
    <t>Semester 1</t>
  </si>
  <si>
    <t>Semester 3</t>
  </si>
  <si>
    <t>Semester 2</t>
  </si>
  <si>
    <t>Semester 4</t>
  </si>
  <si>
    <t>Semester 5</t>
  </si>
  <si>
    <t>Data Ringkasan Semester</t>
  </si>
  <si>
    <t>PivotTable ini adalah sumber data PivotChart Ringkasan Semester di lembar Perencana SKS Perguruan Tinggi</t>
  </si>
  <si>
    <t>KELAS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</si>
</sst>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2" builtinId="26" customBuiltin="1"/>
    <cellStyle name="Buruk" xfId="13" builtinId="27" customBuiltin="1"/>
    <cellStyle name="Catatan" xfId="9" builtinId="10" customBuiltin="1"/>
    <cellStyle name="Judul" xfId="1" builtinId="15" customBuiltin="1"/>
    <cellStyle name="Judul 1" xfId="3" builtinId="16" customBuiltin="1"/>
    <cellStyle name="Judul 2" xfId="10" builtinId="17" customBuiltin="1"/>
    <cellStyle name="Judul 3" xfId="11" builtinId="18" customBuiltin="1"/>
    <cellStyle name="Judul 4" xfId="2" builtinId="19" customBuiltin="1"/>
    <cellStyle name="Keluaran" xfId="16" builtinId="21" customBuiltin="1"/>
    <cellStyle name="Koma" xfId="4" builtinId="3" customBuiltin="1"/>
    <cellStyle name="Koma [0]" xfId="5" builtinId="6" customBuiltin="1"/>
    <cellStyle name="Masukan" xfId="15" builtinId="20" customBuiltin="1"/>
    <cellStyle name="Mata Uang" xfId="6" builtinId="4" customBuiltin="1"/>
    <cellStyle name="Mata Uang [0]" xfId="7" builtinId="7" customBuiltin="1"/>
    <cellStyle name="Netral" xfId="14" builtinId="28" customBuiltin="1"/>
    <cellStyle name="Normal" xfId="0" builtinId="0" customBuiltin="1"/>
    <cellStyle name="Perhitungan" xfId="17" builtinId="22" customBuiltin="1"/>
    <cellStyle name="Persen" xfId="8" builtinId="5" customBuiltin="1"/>
    <cellStyle name="Sel Periksa" xfId="19" builtinId="23" customBuiltin="1"/>
    <cellStyle name="Sel Tertaut" xfId="18" builtinId="24" customBuiltin="1"/>
    <cellStyle name="Teks Penjelasan" xfId="21" builtinId="53" customBuiltin="1"/>
    <cellStyle name="Teks Peringatan" xfId="20" builtinId="11" customBuiltin="1"/>
    <cellStyle name="Total" xfId="22" builtinId="25" customBuiltin="1"/>
  </cellStyles>
  <dxfs count="40">
    <dxf>
      <alignment horizontal="center" indent="0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</dxfs>
  <tableStyles count="3" defaultTableStyle="Daftar Mata Kuliah" defaultPivotStyle="Semester Summary">
    <tableStyle name="Credit Requirements Summary" pivot="0" count="3" xr9:uid="{00000000-0011-0000-FFFF-FFFF01000000}">
      <tableStyleElement type="wholeTable" dxfId="39"/>
      <tableStyleElement type="headerRow" dxfId="38"/>
      <tableStyleElement type="totalRow" dxfId="37"/>
    </tableStyle>
    <tableStyle name="Daftar Mata Kuliah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emester Summary" table="0" count="3" xr9:uid="{00000000-0011-0000-FFFF-FFFF02000000}">
      <tableStyleElement type="headerRow" dxfId="33"/>
      <tableStyleElement type="totalRow" dxfId="32"/>
      <tableStyleElement type="secondRowStripe" dxfId="31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[Office_35054806_TF00000034.xlsx]Data Ringkasan Semester!PivotTableRingkasanSemester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Ringkasan Semester'!$B$4</c:f>
              <c:strCache>
                <c:ptCount val="1"/>
                <c:pt idx="0">
                  <c:v>SKS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Ringkasan Semester'!$A$5:$A$10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'Data Ringkasan Semester'!$B$5:$B$10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'Data Ringkasan Semester'!$C$4</c:f>
              <c:strCache>
                <c:ptCount val="1"/>
                <c:pt idx="0">
                  <c:v>KELAS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Ringkasan Semester'!$A$5:$A$10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'Data Ringkasan Semester'!$C$5:$C$10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Isi)"/>
              <a:ea typeface=""/>
              <a:cs typeface=""/>
            </a:defRPr>
          </a:pPr>
          <a:endParaRPr lang="id-ID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id-ID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RingkasanSemester" descr="Bagan batang yang menampilkan total SKS dan kelas untuk setiap semes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ulis" refreshedDate="43645.457702314816" createdVersion="6" refreshedVersion="6" minRefreshableVersion="3" recordCount="27" xr:uid="{00000000-000A-0000-FFFF-FFFF0D000000}">
  <cacheSource type="worksheet">
    <worksheetSource name="Mata_Kuliah"/>
  </cacheSource>
  <cacheFields count="6">
    <cacheField name="NAMA MATA KULIAH" numFmtId="0">
      <sharedItems/>
    </cacheField>
    <cacheField name="NO. MATA KULIAH" numFmtId="0">
      <sharedItems/>
    </cacheField>
    <cacheField name="PERSYARATAN GELAR" numFmtId="0">
      <sharedItems/>
    </cacheField>
    <cacheField name="SKS" numFmtId="0">
      <sharedItems containsSemiMixedTypes="0" containsString="0" containsNumber="1" containsInteger="1" minValue="2" maxValue="4"/>
    </cacheField>
    <cacheField name="SELESAI?" numFmtId="0">
      <sharedItems containsBlank="1"/>
    </cacheField>
    <cacheField name="SEMESTER" numFmtId="0">
      <sharedItems count="5">
        <s v="Semester 1"/>
        <s v="Semester 3"/>
        <s v="Semester 2"/>
        <s v="Semester 4"/>
        <s v="Semeste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"/>
    <s v="UMM 108"/>
    <s v="Mata Kuliah Umum"/>
    <n v="4"/>
    <s v="Ya"/>
    <x v="0"/>
  </r>
  <r>
    <s v="Musik Terapan"/>
    <s v="MUS 215"/>
    <s v="Konsentrasi Akademik"/>
    <n v="3"/>
    <m/>
    <x v="1"/>
  </r>
  <r>
    <s v="Sejarah Seni"/>
    <s v="SEN 101"/>
    <s v="Mata Kuliah Umum"/>
    <n v="2"/>
    <s v="Ya"/>
    <x v="0"/>
  </r>
  <r>
    <s v="Sejarah Seni "/>
    <s v="SEN 201"/>
    <s v="Mata Kuliah Umum"/>
    <n v="2"/>
    <s v="Ya"/>
    <x v="2"/>
  </r>
  <r>
    <s v="Keterampilan Aural I"/>
    <s v="MUS 113"/>
    <s v="Konsentrasi Akademik"/>
    <n v="2"/>
    <s v="Ya"/>
    <x v="0"/>
  </r>
  <r>
    <s v="Keterampilan Aural II"/>
    <s v="MUS 213"/>
    <s v="Konsentrasi Akademik"/>
    <n v="2"/>
    <s v="Ya"/>
    <x v="2"/>
  </r>
  <r>
    <s v="Keterampilan Aural III"/>
    <s v="MUS 313"/>
    <s v="Konsentrasi Akademik"/>
    <n v="2"/>
    <m/>
    <x v="1"/>
  </r>
  <r>
    <s v="Keterampilan Aural IV"/>
    <s v="MUS 413"/>
    <s v="Konsentrasi Akademik"/>
    <n v="2"/>
    <m/>
    <x v="3"/>
  </r>
  <r>
    <s v="Konduktor I"/>
    <s v="MUS 114"/>
    <s v="Konsentrasi Akademik"/>
    <n v="2"/>
    <s v="Ya"/>
    <x v="0"/>
  </r>
  <r>
    <s v="Penulisan Bahasa Inggris"/>
    <s v="ING 101"/>
    <s v="Mata Kuliah Umum"/>
    <n v="3"/>
    <s v="Ya"/>
    <x v="0"/>
  </r>
  <r>
    <s v="Penulisan Bahasa Inggris"/>
    <s v="ING 201"/>
    <s v="Mata Kuliah Umum"/>
    <n v="3"/>
    <s v="Ya"/>
    <x v="2"/>
  </r>
  <r>
    <s v="Bentuk dan Analisis"/>
    <s v="MUS 214"/>
    <s v="Konsentrasi Akademik"/>
    <n v="2"/>
    <s v="Ya"/>
    <x v="2"/>
  </r>
  <r>
    <s v="Pengantar Antropologi"/>
    <s v="UMM 208"/>
    <s v="Mata Kuliah Umum"/>
    <n v="3"/>
    <s v="Ya"/>
    <x v="2"/>
  </r>
  <r>
    <s v="Matematika Dasar"/>
    <s v="MAT 101"/>
    <s v="Mata Kuliah Umum"/>
    <n v="3"/>
    <s v="Ya"/>
    <x v="0"/>
  </r>
  <r>
    <s v="Sejarah Musik pada Peradaban Barat I"/>
    <s v="MUS 101"/>
    <s v="Konsentrasi Akademik"/>
    <n v="2"/>
    <s v="Ya"/>
    <x v="0"/>
  </r>
  <r>
    <s v="Sejarah Musik pada Peradaban Barat II"/>
    <s v="MUS 201"/>
    <s v="Konsentrasi Akademik"/>
    <n v="2"/>
    <s v="Ya"/>
    <x v="0"/>
  </r>
  <r>
    <s v="Teori Musik I"/>
    <s v="MUS 110"/>
    <s v="Konsentrasi Akademik"/>
    <n v="2"/>
    <s v="Ya"/>
    <x v="2"/>
  </r>
  <r>
    <s v="Teori Musik II"/>
    <s v="MUS 210"/>
    <s v="Konsentrasi Akademik"/>
    <n v="2"/>
    <s v="Ya"/>
    <x v="1"/>
  </r>
  <r>
    <s v="Teori Musik III"/>
    <s v="MUS 310"/>
    <s v="Konsentrasi Akademik"/>
    <n v="2"/>
    <m/>
    <x v="3"/>
  </r>
  <r>
    <s v="Teori Musik IV"/>
    <s v="MUS 410"/>
    <s v="Konsentrasi Akademik"/>
    <n v="2"/>
    <m/>
    <x v="4"/>
  </r>
  <r>
    <s v="Kelas Piano"/>
    <s v="MUS 109"/>
    <s v="Konsentrasi Akademik"/>
    <n v="2"/>
    <s v="Ya"/>
    <x v="0"/>
  </r>
  <r>
    <s v="Dasar-Dasar Ilmu Sosial"/>
    <s v="SOS 101"/>
    <s v="Mata Kuliah Umum"/>
    <n v="3"/>
    <s v="Ya"/>
    <x v="0"/>
  </r>
  <r>
    <s v="Dasar-Dasar Kajian Sosial"/>
    <s v="SOS 201"/>
    <s v="Mata Kuliah Umum"/>
    <n v="3"/>
    <s v="Ya"/>
    <x v="0"/>
  </r>
  <r>
    <s v="Jazz Umum"/>
    <s v="MUS 105"/>
    <s v="Mata Kuliah Pilihan"/>
    <n v="4"/>
    <s v="Ya"/>
    <x v="2"/>
  </r>
  <r>
    <s v="Musik Umum I"/>
    <s v="MUS 112"/>
    <s v="Konsentrasi Akademik"/>
    <n v="2"/>
    <s v="Ya"/>
    <x v="0"/>
  </r>
  <r>
    <s v="Musik Umum II"/>
    <s v="MUS 212"/>
    <s v="Konsentrasi Akademik"/>
    <n v="2"/>
    <s v="Ya"/>
    <x v="2"/>
  </r>
  <r>
    <s v="Musik Umum III"/>
    <s v="MUS 213"/>
    <s v="Konsentrasi Akademik"/>
    <n v="2"/>
    <s v="Belum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RingkasanSemester" cacheId="3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KS" fld="3" baseField="5" baseItem="2"/>
    <dataField name="KELAS" fld="0" subtotal="count" baseField="2" baseItem="0"/>
  </dataFields>
  <formats count="3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Table ini menghitung total SKS dan kelas menurut semest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yaratanGelar" displayName="PersyaratanGelar" ref="C4:F9" totalsRowCount="1" headerRowDxfId="30" dataDxfId="28" totalsRowDxfId="27" headerRowBorderDxfId="29">
  <tableColumns count="4">
    <tableColumn id="1" xr3:uid="{00000000-0010-0000-0000-000001000000}" name="PERSYARATAN SKS" totalsRowLabel="TOTAL" dataDxfId="26" totalsRowDxfId="25"/>
    <tableColumn id="2" xr3:uid="{00000000-0010-0000-0000-000002000000}" name="TOTAL" totalsRowFunction="sum" dataDxfId="24" totalsRowDxfId="23"/>
    <tableColumn id="3" xr3:uid="{00000000-0010-0000-0000-000003000000}" name="DIPEROLEH" totalsRowFunction="sum" dataDxfId="22" totalsRowDxfId="21">
      <calculatedColumnFormula>IFERROR(SUMIFS(Mata_Kuliah[SKS],Mata_Kuliah[PERSYARATAN GELAR],PersyaratanGelar[[#This Row],[PERSYARATAN SKS]],Mata_Kuliah[SELESAI?],"=Ya"),"")</calculatedColumnFormula>
    </tableColumn>
    <tableColumn id="4" xr3:uid="{00000000-0010-0000-0000-000004000000}" name="DIPERLUKAN" totalsRowFunction="sum" dataDxfId="20" totalsRowDxfId="19">
      <calculatedColumnFormula>IFERROR(PersyaratanGelar[[#This Row],[TOTAL]]-PersyaratanGelar[[#This Row],[DIPEROLEH]],"")</calculatedColumnFormula>
    </tableColumn>
  </tableColumns>
  <tableStyleInfo name="Credit Requirements Summary" showFirstColumn="0" showLastColumn="0" showRowStripes="0" showColumnStripes="1"/>
  <extLst>
    <ext xmlns:x14="http://schemas.microsoft.com/office/spreadsheetml/2009/9/main" uri="{504A1905-F514-4f6f-8877-14C23A59335A}">
      <x14:table altTextSummary="Daftar persyaratan SKS, seperti Konsentrasi Akademik, beserta total SKS, SKS yang diperoleh, dan SKS yang diperluk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ata_Kuliah" displayName="Mata_Kuliah" ref="A2:F29" headerRowDxfId="18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NAMA MATA KULIAH" totalsRowLabel="Total" dataDxfId="17" totalsRowDxfId="16"/>
    <tableColumn id="2" xr3:uid="{00000000-0010-0000-0100-000002000000}" name="NO. MATA KULIAH" dataDxfId="15" totalsRowDxfId="14"/>
    <tableColumn id="3" xr3:uid="{00000000-0010-0000-0100-000003000000}" name="PERSYARATAN GELAR" dataDxfId="13" totalsRowDxfId="12"/>
    <tableColumn id="4" xr3:uid="{00000000-0010-0000-0100-000004000000}" name="SKS" dataDxfId="11" totalsRowDxfId="10"/>
    <tableColumn id="6" xr3:uid="{00000000-0010-0000-0100-000006000000}" name="SELESAI?" dataDxfId="9" totalsRowDxfId="8"/>
    <tableColumn id="5" xr3:uid="{00000000-0010-0000-0100-000005000000}" name="SEMESTER" totalsRowFunction="count" dataDxfId="7" totalsRowDxfId="6"/>
  </tableColumns>
  <tableStyleInfo name="Daftar Mata Kuliah" showFirstColumn="0" showLastColumn="0" showRowStripes="1" showColumnStripes="0"/>
  <extLst>
    <ext xmlns:x14="http://schemas.microsoft.com/office/spreadsheetml/2009/9/main" uri="{504A1905-F514-4f6f-8877-14C23A59335A}">
      <x14:table altTextSummary="Masukkan Nama Mata Kuliah, Nomor mata kuliah, SKS, dan Angka semester dalam tabel ini. Pilih Ya atau Belum untuk selesai dan Persyaratan Gelar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10</v>
      </c>
      <c r="E4" s="11" t="s">
        <v>13</v>
      </c>
      <c r="F4" s="11" t="s">
        <v>14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IFERROR(SUMIFS(Mata_Kuliah[SKS],Mata_Kuliah[PERSYARATAN GELAR],PersyaratanGelar[[#This Row],[PERSYARATAN SKS]],Mata_Kuliah[SELESAI?],"=Ya"),"")</f>
        <v>22</v>
      </c>
      <c r="F5" s="15">
        <f>IFERROR(PersyaratanGelar[[#This Row],[TOTAL]]-PersyaratanGelar[[#This Row],[DIPEROLEH]],"")</f>
        <v>32</v>
      </c>
    </row>
    <row r="6" spans="1:6" ht="30" customHeight="1" x14ac:dyDescent="0.3">
      <c r="A6" s="32"/>
      <c r="B6" s="32"/>
      <c r="C6" s="13" t="s">
        <v>7</v>
      </c>
      <c r="D6" s="14" t="s">
        <v>12</v>
      </c>
      <c r="E6" s="14">
        <f>IFERROR(SUMIFS(Mata_Kuliah[SKS],Mata_Kuliah[PERSYARATAN GELAR],PersyaratanGelar[[#This Row],[PERSYARATAN SKS]],Mata_Kuliah[SELESAI?],"=Ya"),"")</f>
        <v>0</v>
      </c>
      <c r="F6" s="15" t="str">
        <f>IFERROR(PersyaratanGelar[[#This Row],[TOTAL]]-PersyaratanGelar[[#This Row],[DIPEROLEH]],"")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IFERROR(SUMIFS(Mata_Kuliah[SKS],Mata_Kuliah[PERSYARATAN GELAR],PersyaratanGelar[[#This Row],[PERSYARATAN SKS]],Mata_Kuliah[SELESAI?],"=Ya"),"")</f>
        <v>4</v>
      </c>
      <c r="F7" s="15">
        <f>IFERROR(PersyaratanGelar[[#This Row],[TOTAL]]-PersyaratanGelar[[#This Row],[DIPEROLEH]],"")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IFERROR(SUMIFS(Mata_Kuliah[SKS],Mata_Kuliah[PERSYARATAN GELAR],PersyaratanGelar[[#This Row],[PERSYARATAN SKS]],Mata_Kuliah[SELESAI?],"=Ya"),"")</f>
        <v>26</v>
      </c>
      <c r="F8" s="15">
        <f>IFERROR(PersyaratanGelar[[#This Row],[TOTAL]]-PersyaratanGelar[[#This Row],[DIPEROLEH]],"")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SUBTOTAL(109,PersyaratanGelar[TOTAL])</f>
        <v>124</v>
      </c>
      <c r="E9" s="14">
        <f>SUBTOTAL(109,PersyaratanGelar[DIPEROLEH])</f>
        <v>52</v>
      </c>
      <c r="F9" s="14">
        <f>SUBTOTAL(109,PersyaratanGelar[DIPERLUKAN])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SKSDiperoleh</f>
        <v>52</v>
      </c>
      <c r="E11" s="25"/>
      <c r="F11" s="10" t="str">
        <f>TEXT(PersyaratanGelar[[#Totals],[DIPEROLEH]]/PersyaratanGelar[[#Totals],[TOTAL]],"##%")&amp;" SELESAI!"</f>
        <v>42% SELESAI!</v>
      </c>
    </row>
    <row r="12" spans="1:6" ht="39" customHeight="1" x14ac:dyDescent="0.3">
      <c r="A12" s="26"/>
      <c r="B12" s="26"/>
      <c r="C12" s="7"/>
      <c r="D12" s="23" t="str">
        <f>IF(SKSDiperoleh&gt;=(SKSDiperlukan)," Selamat!",IF(SKSDiperoleh&gt;=(SKSDiperlukan*0.75)," Tidak lama lagi sekarang!",IF(SKSDiperoleh&gt;=(SKSDiperlukan*0.5)," Anda telah mencapai 1/2 sasaran!",IF(SKSDiperoleh&gt;=(SKSDiperlukan*0.25)," Kerja yang bagus, lanjutkan!",""))))</f>
        <v xml:space="preserve"> Kerja yang bagus, lanjutkan!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SKSDiperlukan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Masukkan Nama Mata Kuliah di sel ini dan detail dalam tabel di bawah ini" sqref="C2" xr:uid="{00000000-0002-0000-0000-000000000000}"/>
    <dataValidation allowBlank="1" showInputMessage="1" showErrorMessage="1" prompt="Masukkan jumlah Persyaratan SKS dalam kolom di bawah judul ini" sqref="C4" xr:uid="{00000000-0002-0000-0000-000001000000}"/>
    <dataValidation allowBlank="1" showInputMessage="1" showErrorMessage="1" prompt="Masukkan Total SKS dalam kolom di bawah judul ini" sqref="D4" xr:uid="{00000000-0002-0000-0000-000002000000}"/>
    <dataValidation allowBlank="1" showInputMessage="1" showErrorMessage="1" prompt="SKS Diperoleh dihitung secara otomatis dalam kolom di bawah judul ini. Bilah status diperbarui secara otomatis" sqref="E4" xr:uid="{00000000-0002-0000-0000-000003000000}"/>
    <dataValidation allowBlank="1" showInputMessage="1" showErrorMessage="1" prompt="SKS Diperlukan dihitung secara otomatis dalam kolom di bawah judul ini. Tanda centang muncul ketika nilai nol. Bilah Kemajuan Keseluruhan ada dalam sel di bawah tabel" sqref="F4" xr:uid="{00000000-0002-0000-0000-000004000000}"/>
    <dataValidation allowBlank="1" showInputMessage="1" showErrorMessage="1" prompt="Bilah Kemajuan Keseluruhan ada dalam sel ini. Persen penyelesaian mata kuliah otomatis diperbarui di sel sebelah kanan dan pesan di sel di bawah ini" sqref="D11:E11" xr:uid="{00000000-0002-0000-0000-000005000000}"/>
    <dataValidation allowBlank="1" showInputMessage="1" showErrorMessage="1" prompt="Bilah Kemajuan Keseluruhan ada di sel sebelah kanan" sqref="C11" xr:uid="{00000000-0002-0000-0000-000006000000}"/>
    <dataValidation allowBlank="1" showInputMessage="1" showErrorMessage="1" prompt="Persen penyelesaian mata kuliah otomatis diperbarui dalam sel ini" sqref="F11" xr:uid="{00000000-0002-0000-0000-000007000000}"/>
    <dataValidation allowBlank="1" showInputMessage="1" showErrorMessage="1" prompt="Judul diperbarui secara otomatis dalam sel ini" sqref="D12:E12" xr:uid="{00000000-0002-0000-0000-000008000000}"/>
    <dataValidation allowBlank="1" showInputMessage="1" showErrorMessage="1" prompt="Buat Perencana SKS Perguruan Tinggi dalam buku kerja ini. Judul lembar kerja ada dalam sel &amp; bagan di sel A5. Masukkan Nama Mata Kuliah di sel C2 dan detail dalam tabel Persyaratan Gelar" sqref="A1:B3" xr:uid="{00000000-0002-0000-0000-000009000000}"/>
    <dataValidation allowBlank="1" showInputMessage="1" showErrorMessage="1" prompt="Bagan Ringkasan Semester ada dalam sel di bawah ini dan Tips di sel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SKSDiperlukan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15</v>
      </c>
      <c r="B1" s="3"/>
      <c r="C1" s="3"/>
      <c r="D1" s="3"/>
      <c r="E1" s="1"/>
      <c r="F1" s="1"/>
    </row>
    <row r="2" spans="1:6" ht="30" customHeight="1" x14ac:dyDescent="0.3">
      <c r="A2" s="4" t="s">
        <v>16</v>
      </c>
      <c r="B2" s="5" t="s">
        <v>43</v>
      </c>
      <c r="C2" s="5" t="s">
        <v>70</v>
      </c>
      <c r="D2" s="2" t="s">
        <v>71</v>
      </c>
      <c r="E2" s="2" t="s">
        <v>72</v>
      </c>
      <c r="F2" s="5" t="s">
        <v>75</v>
      </c>
    </row>
    <row r="3" spans="1:6" ht="30" customHeight="1" x14ac:dyDescent="0.3">
      <c r="A3" s="4" t="s">
        <v>17</v>
      </c>
      <c r="B3" s="5" t="s">
        <v>44</v>
      </c>
      <c r="C3" s="5" t="s">
        <v>9</v>
      </c>
      <c r="D3" s="2">
        <v>4</v>
      </c>
      <c r="E3" s="2" t="s">
        <v>73</v>
      </c>
      <c r="F3" s="5" t="s">
        <v>76</v>
      </c>
    </row>
    <row r="4" spans="1:6" ht="30" customHeight="1" x14ac:dyDescent="0.3">
      <c r="A4" s="4" t="s">
        <v>18</v>
      </c>
      <c r="B4" s="5" t="s">
        <v>45</v>
      </c>
      <c r="C4" s="5" t="s">
        <v>6</v>
      </c>
      <c r="D4" s="2">
        <v>3</v>
      </c>
      <c r="E4" s="2"/>
      <c r="F4" s="5" t="s">
        <v>77</v>
      </c>
    </row>
    <row r="5" spans="1:6" ht="30" customHeight="1" x14ac:dyDescent="0.3">
      <c r="A5" s="4" t="s">
        <v>19</v>
      </c>
      <c r="B5" s="5" t="s">
        <v>46</v>
      </c>
      <c r="C5" s="5" t="s">
        <v>9</v>
      </c>
      <c r="D5" s="2">
        <v>2</v>
      </c>
      <c r="E5" s="2" t="s">
        <v>73</v>
      </c>
      <c r="F5" s="5" t="s">
        <v>76</v>
      </c>
    </row>
    <row r="6" spans="1:6" ht="30" customHeight="1" x14ac:dyDescent="0.3">
      <c r="A6" s="4" t="s">
        <v>20</v>
      </c>
      <c r="B6" s="5" t="s">
        <v>47</v>
      </c>
      <c r="C6" s="5" t="s">
        <v>9</v>
      </c>
      <c r="D6" s="2">
        <v>2</v>
      </c>
      <c r="E6" s="2" t="s">
        <v>73</v>
      </c>
      <c r="F6" s="5" t="s">
        <v>78</v>
      </c>
    </row>
    <row r="7" spans="1:6" ht="30" customHeight="1" x14ac:dyDescent="0.3">
      <c r="A7" s="4" t="s">
        <v>21</v>
      </c>
      <c r="B7" s="5" t="s">
        <v>48</v>
      </c>
      <c r="C7" s="5" t="s">
        <v>6</v>
      </c>
      <c r="D7" s="2">
        <v>2</v>
      </c>
      <c r="E7" s="2" t="s">
        <v>73</v>
      </c>
      <c r="F7" s="5" t="s">
        <v>76</v>
      </c>
    </row>
    <row r="8" spans="1:6" ht="30" customHeight="1" x14ac:dyDescent="0.3">
      <c r="A8" s="4" t="s">
        <v>22</v>
      </c>
      <c r="B8" s="5" t="s">
        <v>49</v>
      </c>
      <c r="C8" s="5" t="s">
        <v>6</v>
      </c>
      <c r="D8" s="2">
        <v>2</v>
      </c>
      <c r="E8" s="2" t="s">
        <v>73</v>
      </c>
      <c r="F8" s="5" t="s">
        <v>78</v>
      </c>
    </row>
    <row r="9" spans="1:6" ht="30" customHeight="1" x14ac:dyDescent="0.3">
      <c r="A9" s="4" t="s">
        <v>23</v>
      </c>
      <c r="B9" s="5" t="s">
        <v>50</v>
      </c>
      <c r="C9" s="5" t="s">
        <v>6</v>
      </c>
      <c r="D9" s="2">
        <v>2</v>
      </c>
      <c r="E9" s="2"/>
      <c r="F9" s="5" t="s">
        <v>77</v>
      </c>
    </row>
    <row r="10" spans="1:6" ht="30" customHeight="1" x14ac:dyDescent="0.3">
      <c r="A10" s="4" t="s">
        <v>24</v>
      </c>
      <c r="B10" s="5" t="s">
        <v>51</v>
      </c>
      <c r="C10" s="5" t="s">
        <v>6</v>
      </c>
      <c r="D10" s="2">
        <v>2</v>
      </c>
      <c r="E10" s="2"/>
      <c r="F10" s="5" t="s">
        <v>79</v>
      </c>
    </row>
    <row r="11" spans="1:6" ht="30" customHeight="1" x14ac:dyDescent="0.3">
      <c r="A11" s="4" t="s">
        <v>25</v>
      </c>
      <c r="B11" s="5" t="s">
        <v>52</v>
      </c>
      <c r="C11" s="5" t="s">
        <v>6</v>
      </c>
      <c r="D11" s="2">
        <v>2</v>
      </c>
      <c r="E11" s="2" t="s">
        <v>73</v>
      </c>
      <c r="F11" s="5" t="s">
        <v>76</v>
      </c>
    </row>
    <row r="12" spans="1:6" ht="30" customHeight="1" x14ac:dyDescent="0.3">
      <c r="A12" s="4" t="s">
        <v>26</v>
      </c>
      <c r="B12" s="5" t="s">
        <v>53</v>
      </c>
      <c r="C12" s="5" t="s">
        <v>9</v>
      </c>
      <c r="D12" s="2">
        <v>3</v>
      </c>
      <c r="E12" s="2" t="s">
        <v>73</v>
      </c>
      <c r="F12" s="5" t="s">
        <v>76</v>
      </c>
    </row>
    <row r="13" spans="1:6" ht="30" customHeight="1" x14ac:dyDescent="0.3">
      <c r="A13" s="4" t="s">
        <v>26</v>
      </c>
      <c r="B13" s="5" t="s">
        <v>54</v>
      </c>
      <c r="C13" s="5" t="s">
        <v>9</v>
      </c>
      <c r="D13" s="2">
        <v>3</v>
      </c>
      <c r="E13" s="2" t="s">
        <v>73</v>
      </c>
      <c r="F13" s="5" t="s">
        <v>78</v>
      </c>
    </row>
    <row r="14" spans="1:6" ht="30" customHeight="1" x14ac:dyDescent="0.3">
      <c r="A14" s="4" t="s">
        <v>27</v>
      </c>
      <c r="B14" s="5" t="s">
        <v>55</v>
      </c>
      <c r="C14" s="5" t="s">
        <v>6</v>
      </c>
      <c r="D14" s="2">
        <v>2</v>
      </c>
      <c r="E14" s="2" t="s">
        <v>73</v>
      </c>
      <c r="F14" s="5" t="s">
        <v>78</v>
      </c>
    </row>
    <row r="15" spans="1:6" ht="30" customHeight="1" x14ac:dyDescent="0.3">
      <c r="A15" s="4" t="s">
        <v>28</v>
      </c>
      <c r="B15" s="5" t="s">
        <v>56</v>
      </c>
      <c r="C15" s="5" t="s">
        <v>9</v>
      </c>
      <c r="D15" s="2">
        <v>3</v>
      </c>
      <c r="E15" s="2" t="s">
        <v>73</v>
      </c>
      <c r="F15" s="5" t="s">
        <v>78</v>
      </c>
    </row>
    <row r="16" spans="1:6" ht="30" customHeight="1" x14ac:dyDescent="0.3">
      <c r="A16" s="4" t="s">
        <v>29</v>
      </c>
      <c r="B16" s="5" t="s">
        <v>57</v>
      </c>
      <c r="C16" s="5" t="s">
        <v>9</v>
      </c>
      <c r="D16" s="2">
        <v>3</v>
      </c>
      <c r="E16" s="2" t="s">
        <v>73</v>
      </c>
      <c r="F16" s="5" t="s">
        <v>76</v>
      </c>
    </row>
    <row r="17" spans="1:6" ht="30" customHeight="1" x14ac:dyDescent="0.3">
      <c r="A17" s="4" t="s">
        <v>30</v>
      </c>
      <c r="B17" s="5" t="s">
        <v>58</v>
      </c>
      <c r="C17" s="5" t="s">
        <v>6</v>
      </c>
      <c r="D17" s="2">
        <v>2</v>
      </c>
      <c r="E17" s="2" t="s">
        <v>73</v>
      </c>
      <c r="F17" s="5" t="s">
        <v>76</v>
      </c>
    </row>
    <row r="18" spans="1:6" ht="30" customHeight="1" x14ac:dyDescent="0.3">
      <c r="A18" s="4" t="s">
        <v>31</v>
      </c>
      <c r="B18" s="5" t="s">
        <v>59</v>
      </c>
      <c r="C18" s="5" t="s">
        <v>6</v>
      </c>
      <c r="D18" s="2">
        <v>2</v>
      </c>
      <c r="E18" s="2" t="s">
        <v>73</v>
      </c>
      <c r="F18" s="5" t="s">
        <v>76</v>
      </c>
    </row>
    <row r="19" spans="1:6" ht="30" customHeight="1" x14ac:dyDescent="0.3">
      <c r="A19" s="4" t="s">
        <v>32</v>
      </c>
      <c r="B19" s="5" t="s">
        <v>60</v>
      </c>
      <c r="C19" s="5" t="s">
        <v>6</v>
      </c>
      <c r="D19" s="2">
        <v>2</v>
      </c>
      <c r="E19" s="2" t="s">
        <v>73</v>
      </c>
      <c r="F19" s="5" t="s">
        <v>78</v>
      </c>
    </row>
    <row r="20" spans="1:6" ht="30" customHeight="1" x14ac:dyDescent="0.3">
      <c r="A20" s="4" t="s">
        <v>33</v>
      </c>
      <c r="B20" s="5" t="s">
        <v>61</v>
      </c>
      <c r="C20" s="5" t="s">
        <v>6</v>
      </c>
      <c r="D20" s="2">
        <v>2</v>
      </c>
      <c r="E20" s="2" t="s">
        <v>73</v>
      </c>
      <c r="F20" s="5" t="s">
        <v>77</v>
      </c>
    </row>
    <row r="21" spans="1:6" ht="30" customHeight="1" x14ac:dyDescent="0.3">
      <c r="A21" s="4" t="s">
        <v>34</v>
      </c>
      <c r="B21" s="5" t="s">
        <v>62</v>
      </c>
      <c r="C21" s="5" t="s">
        <v>6</v>
      </c>
      <c r="D21" s="2">
        <v>2</v>
      </c>
      <c r="E21" s="2"/>
      <c r="F21" s="5" t="s">
        <v>79</v>
      </c>
    </row>
    <row r="22" spans="1:6" ht="30" customHeight="1" x14ac:dyDescent="0.3">
      <c r="A22" s="4" t="s">
        <v>35</v>
      </c>
      <c r="B22" s="5" t="s">
        <v>63</v>
      </c>
      <c r="C22" s="5" t="s">
        <v>6</v>
      </c>
      <c r="D22" s="2">
        <v>2</v>
      </c>
      <c r="E22" s="2"/>
      <c r="F22" s="5" t="s">
        <v>80</v>
      </c>
    </row>
    <row r="23" spans="1:6" ht="30" customHeight="1" x14ac:dyDescent="0.3">
      <c r="A23" s="4" t="s">
        <v>36</v>
      </c>
      <c r="B23" s="5" t="s">
        <v>64</v>
      </c>
      <c r="C23" s="5" t="s">
        <v>6</v>
      </c>
      <c r="D23" s="2">
        <v>2</v>
      </c>
      <c r="E23" s="2" t="s">
        <v>73</v>
      </c>
      <c r="F23" s="5" t="s">
        <v>76</v>
      </c>
    </row>
    <row r="24" spans="1:6" ht="30" customHeight="1" x14ac:dyDescent="0.3">
      <c r="A24" s="4" t="s">
        <v>37</v>
      </c>
      <c r="B24" s="5" t="s">
        <v>65</v>
      </c>
      <c r="C24" s="5" t="s">
        <v>9</v>
      </c>
      <c r="D24" s="2">
        <v>3</v>
      </c>
      <c r="E24" s="2" t="s">
        <v>73</v>
      </c>
      <c r="F24" s="5" t="s">
        <v>76</v>
      </c>
    </row>
    <row r="25" spans="1:6" ht="30" customHeight="1" x14ac:dyDescent="0.3">
      <c r="A25" s="4" t="s">
        <v>38</v>
      </c>
      <c r="B25" s="5" t="s">
        <v>66</v>
      </c>
      <c r="C25" s="5" t="s">
        <v>9</v>
      </c>
      <c r="D25" s="2">
        <v>3</v>
      </c>
      <c r="E25" s="2" t="s">
        <v>73</v>
      </c>
      <c r="F25" s="5" t="s">
        <v>76</v>
      </c>
    </row>
    <row r="26" spans="1:6" ht="30" customHeight="1" x14ac:dyDescent="0.3">
      <c r="A26" s="4" t="s">
        <v>39</v>
      </c>
      <c r="B26" s="5" t="s">
        <v>67</v>
      </c>
      <c r="C26" s="5" t="s">
        <v>8</v>
      </c>
      <c r="D26" s="2">
        <v>4</v>
      </c>
      <c r="E26" s="2" t="s">
        <v>73</v>
      </c>
      <c r="F26" s="5" t="s">
        <v>78</v>
      </c>
    </row>
    <row r="27" spans="1:6" ht="30" customHeight="1" x14ac:dyDescent="0.3">
      <c r="A27" s="4" t="s">
        <v>40</v>
      </c>
      <c r="B27" s="5" t="s">
        <v>68</v>
      </c>
      <c r="C27" s="5" t="s">
        <v>6</v>
      </c>
      <c r="D27" s="2">
        <v>2</v>
      </c>
      <c r="E27" s="2" t="s">
        <v>73</v>
      </c>
      <c r="F27" s="5" t="s">
        <v>76</v>
      </c>
    </row>
    <row r="28" spans="1:6" ht="30" customHeight="1" x14ac:dyDescent="0.3">
      <c r="A28" s="4" t="s">
        <v>41</v>
      </c>
      <c r="B28" s="5" t="s">
        <v>69</v>
      </c>
      <c r="C28" s="5" t="s">
        <v>6</v>
      </c>
      <c r="D28" s="2">
        <v>2</v>
      </c>
      <c r="E28" s="2" t="s">
        <v>73</v>
      </c>
      <c r="F28" s="5" t="s">
        <v>78</v>
      </c>
    </row>
    <row r="29" spans="1:6" ht="30" customHeight="1" x14ac:dyDescent="0.3">
      <c r="A29" s="4" t="s">
        <v>42</v>
      </c>
      <c r="B29" s="5" t="s">
        <v>49</v>
      </c>
      <c r="C29" s="5" t="s">
        <v>6</v>
      </c>
      <c r="D29" s="2">
        <v>2</v>
      </c>
      <c r="E29" s="2" t="s">
        <v>74</v>
      </c>
      <c r="F29" s="5" t="s">
        <v>77</v>
      </c>
    </row>
  </sheetData>
  <dataValidations count="9">
    <dataValidation type="list" errorStyle="warning" allowBlank="1" showInputMessage="1" showErrorMessage="1" error="Pilih Ya atau Tidak dari daftar. Pilih BATAL, lalu tekan ALT+PANAH BAWAH untuk menampilkan opsi, kemudian PANAH BAWAH dan ENTER untuk memilih" sqref="E3:E29" xr:uid="{00000000-0002-0000-0100-000000000000}">
      <formula1>"Ya,Belum"</formula1>
    </dataValidation>
    <dataValidation type="list" errorStyle="warning" allowBlank="1" showInputMessage="1" showErrorMessage="1" error="Pilih Persyaratan Gelar dari daftar. Pilih BATAL, lalu tekan ALT+PANAH BAWAH untuk menampilkan opsi, kemudian PANAH BAWAH dan ENTER untuk memilih" sqref="C3:C29" xr:uid="{00000000-0002-0000-0100-000001000000}">
      <formula1>RequirementLookup</formula1>
    </dataValidation>
    <dataValidation allowBlank="1" showInputMessage="1" showErrorMessage="1" prompt="Buat daftar Mata Kuliah Perguruan Tinggi dalam lembar kerja ini. Judul ada di sel ini. Masukkan detail dalam tabel di bawah ini" sqref="A1" xr:uid="{00000000-0002-0000-0100-000002000000}"/>
    <dataValidation allowBlank="1" showInputMessage="1" showErrorMessage="1" prompt="Masukkan Nama Mata Kuliah dalam kolom di bawah judul ini. Gunakan filter judul untuk menemukan entri tertentu" sqref="A2" xr:uid="{00000000-0002-0000-0100-000003000000}"/>
    <dataValidation allowBlank="1" showInputMessage="1" showErrorMessage="1" prompt="Masukkan Nomor mata kuliah dalam kolom di bawah judul ini" sqref="B2" xr:uid="{00000000-0002-0000-0100-000004000000}"/>
    <dataValidation allowBlank="1" showInputMessage="1" showErrorMessage="1" prompt="Pilih Persyaratan Gelar dalam kolom di bawah judul ini. Tekan ALT+PANAH BAWAH untuk menampilkan opsi, lalu PANAH BAWAH dan ENTER untuk memilih" sqref="C2" xr:uid="{00000000-0002-0000-0100-000005000000}"/>
    <dataValidation allowBlank="1" showInputMessage="1" showErrorMessage="1" prompt="Masukkan SKS dalam kolom di bawah judul ini" sqref="D2" xr:uid="{00000000-0002-0000-0100-000006000000}"/>
    <dataValidation allowBlank="1" showInputMessage="1" showErrorMessage="1" prompt="Pilih Ya atau Belum untuk Selesai dalam kolom di bawah judul ini. Tekan ALT+PANAH BAWAH untuk menampilkan opsi, lalu PANAH BAWAH dan ENTER untuk memilih" sqref="E2" xr:uid="{00000000-0002-0000-0100-000007000000}"/>
    <dataValidation allowBlank="1" showInputMessage="1" showErrorMessage="1" prompt="Masukkan Angka semester dalam kolom di bawah judul ini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39.25" customWidth="1"/>
  </cols>
  <sheetData>
    <row r="1" spans="1:3" ht="6.75" customHeight="1" x14ac:dyDescent="0.3">
      <c r="A1" s="34" t="s">
        <v>81</v>
      </c>
      <c r="B1" s="34"/>
      <c r="C1" s="1"/>
    </row>
    <row r="2" spans="1:3" ht="51" customHeight="1" x14ac:dyDescent="0.3">
      <c r="A2" s="34"/>
      <c r="B2" s="34"/>
      <c r="C2" s="17" t="s">
        <v>82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75</v>
      </c>
      <c r="B4" s="18" t="s">
        <v>71</v>
      </c>
      <c r="C4" s="18" t="s">
        <v>83</v>
      </c>
    </row>
    <row r="5" spans="1:3" ht="30" customHeight="1" x14ac:dyDescent="0.3">
      <c r="A5" s="19" t="s">
        <v>76</v>
      </c>
      <c r="B5" s="20">
        <v>30</v>
      </c>
      <c r="C5" s="20">
        <v>12</v>
      </c>
    </row>
    <row r="6" spans="1:3" ht="30" customHeight="1" x14ac:dyDescent="0.3">
      <c r="A6" s="19" t="s">
        <v>78</v>
      </c>
      <c r="B6" s="20">
        <v>20</v>
      </c>
      <c r="C6" s="20">
        <v>8</v>
      </c>
    </row>
    <row r="7" spans="1:3" ht="30" customHeight="1" x14ac:dyDescent="0.3">
      <c r="A7" s="19" t="s">
        <v>77</v>
      </c>
      <c r="B7" s="20">
        <v>9</v>
      </c>
      <c r="C7" s="20">
        <v>4</v>
      </c>
    </row>
    <row r="8" spans="1:3" ht="30" customHeight="1" x14ac:dyDescent="0.3">
      <c r="A8" s="19" t="s">
        <v>79</v>
      </c>
      <c r="B8" s="20">
        <v>4</v>
      </c>
      <c r="C8" s="20">
        <v>2</v>
      </c>
    </row>
    <row r="9" spans="1:3" ht="30" customHeight="1" x14ac:dyDescent="0.3">
      <c r="A9" s="19" t="s">
        <v>80</v>
      </c>
      <c r="B9" s="20">
        <v>2</v>
      </c>
      <c r="C9" s="20">
        <v>1</v>
      </c>
    </row>
    <row r="10" spans="1:3" ht="30" customHeight="1" x14ac:dyDescent="0.3">
      <c r="A10" s="19" t="s">
        <v>10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Judul lembar kerja ada dalam sel ini. Tabel di bawah ini diperbarui secara otomatis" sqref="A1:B3" xr:uid="{00000000-0002-0000-0200-000000000000}"/>
  </dataValidation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5</vt:i4>
      </vt:variant>
    </vt:vector>
  </HeadingPairs>
  <TitlesOfParts>
    <vt:vector size="8" baseType="lpstr">
      <vt:lpstr>Perencana SKS Perguruan Tinggi</vt:lpstr>
      <vt:lpstr>Mata Kuliah</vt:lpstr>
      <vt:lpstr>Data Ringkasan Semester</vt:lpstr>
      <vt:lpstr>PencarianPersyaratan</vt:lpstr>
      <vt:lpstr>'Mata Kuliah'!Print_Titles</vt:lpstr>
      <vt:lpstr>SKSDiperlukan</vt:lpstr>
      <vt:lpstr>SKSDiperoleh</vt:lpstr>
      <vt:lpstr>SKSTersisa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