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hu-HU\"/>
    </mc:Choice>
  </mc:AlternateContent>
  <bookViews>
    <workbookView xWindow="0" yWindow="0" windowWidth="28800" windowHeight="13965" tabRatio="502" xr2:uid="{00000000-000D-0000-FFFF-FFFF00000000}"/>
  </bookViews>
  <sheets>
    <sheet name="Demográfiai jellemzők" sheetId="2" r:id="rId1"/>
    <sheet name="Versenytárselemzés" sheetId="4" r:id="rId2"/>
  </sheets>
  <definedNames>
    <definedName name="_xlnm.Print_Titles" localSheetId="0">'Demográfiai jellemzők'!$4:$4</definedName>
    <definedName name="_xlnm.Print_Titles" localSheetId="1">Versenytárselemzés!$4:$5</definedName>
    <definedName name="Versenytársak">Demográfiai_jellemzők[VERSENYTÁRS NEVE]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4" l="1"/>
  <c r="O7" i="4"/>
  <c r="O8" i="4"/>
  <c r="O9" i="4"/>
  <c r="O10" i="4"/>
  <c r="O6" i="4"/>
  <c r="N11" i="4"/>
  <c r="M11" i="4"/>
  <c r="L11" i="4"/>
  <c r="K11" i="4"/>
  <c r="J11" i="4"/>
  <c r="I11" i="4"/>
  <c r="H11" i="4"/>
  <c r="G11" i="4"/>
  <c r="F11" i="4"/>
  <c r="E11" i="4"/>
  <c r="D11" i="4"/>
  <c r="C11" i="4"/>
  <c r="O11" i="4" l="1"/>
</calcChain>
</file>

<file path=xl/sharedStrings.xml><?xml version="1.0" encoding="utf-8"?>
<sst xmlns="http://schemas.openxmlformats.org/spreadsheetml/2006/main" count="61" uniqueCount="49">
  <si>
    <t>CÉGNÉV | DEMOGRÁFIAI JELLEMZŐK</t>
  </si>
  <si>
    <t>Versenytárselemzés</t>
  </si>
  <si>
    <t>VERSENYTÁRS NEVE</t>
  </si>
  <si>
    <t>1. versenytárs</t>
  </si>
  <si>
    <t>2. versenytárs</t>
  </si>
  <si>
    <t>3. versenytárs</t>
  </si>
  <si>
    <t>4. versenytárs</t>
  </si>
  <si>
    <t>5. versenytárs</t>
  </si>
  <si>
    <t>CÉG MÉRETE</t>
  </si>
  <si>
    <t>Kicsi</t>
  </si>
  <si>
    <t>Nagy</t>
  </si>
  <si>
    <t>Közepes</t>
  </si>
  <si>
    <t>AKTÍV ÉVEK SZÁMA</t>
  </si>
  <si>
    <t>ALKALMAZOTTAK</t>
  </si>
  <si>
    <t>ÜZEMEK</t>
  </si>
  <si>
    <t>KISKERESKEDELMI ÜZLETEK</t>
  </si>
  <si>
    <t>TULAJDON</t>
  </si>
  <si>
    <t>Magántulajdon</t>
  </si>
  <si>
    <t>Köztulajdon</t>
  </si>
  <si>
    <t>VÁLLALATI IRÁNYÍTÁS</t>
  </si>
  <si>
    <t>Igen</t>
  </si>
  <si>
    <t>SZERKEZET</t>
  </si>
  <si>
    <t>Kizárólagos tulajdon</t>
  </si>
  <si>
    <t>Zrt.</t>
  </si>
  <si>
    <t>Kft.</t>
  </si>
  <si>
    <t>Nyrt.</t>
  </si>
  <si>
    <t>MEGJEGYZÉSEK</t>
  </si>
  <si>
    <t>Saját megjegyzések</t>
  </si>
  <si>
    <t>Demográfiai jellemzők</t>
  </si>
  <si>
    <r>
      <t xml:space="preserve">     </t>
    </r>
    <r>
      <rPr>
        <sz val="10"/>
        <color theme="1" tint="0.14999847407452621"/>
        <rFont val="Tahoma"/>
        <family val="2"/>
        <scheme val="minor"/>
      </rPr>
      <t xml:space="preserve">Ezzel a skálával értékelheti az egyes versenytársakat: </t>
    </r>
    <r>
      <rPr>
        <sz val="10"/>
        <color theme="1" tint="0.34998626667073579"/>
        <rFont val="Tahoma"/>
        <family val="2"/>
        <scheme val="minor"/>
      </rPr>
      <t xml:space="preserve">    </t>
    </r>
  </si>
  <si>
    <t>ÁTLAGOK</t>
  </si>
  <si>
    <t>KISKERESKEDELMI HELYSZÍNEK</t>
  </si>
  <si>
    <t xml:space="preserve">0 – Nem jellemző </t>
  </si>
  <si>
    <t>ÉVES ELADÁSOK</t>
  </si>
  <si>
    <t>1 – Minimálisan fontos</t>
  </si>
  <si>
    <t>TERMÉKEK ÖSSZEHASONLÍTÁSA</t>
  </si>
  <si>
    <t>2 – Valamennyire fontos</t>
  </si>
  <si>
    <t>TERMÉK ÁRA</t>
  </si>
  <si>
    <t>3 – Közepesen fontos</t>
  </si>
  <si>
    <t>MARKETING</t>
  </si>
  <si>
    <t>4 – Maximálisan fontos</t>
  </si>
  <si>
    <t>TERMELÉSI KÖLTSÉG</t>
  </si>
  <si>
    <t>NÖVEKEDÉSI RÁTA</t>
  </si>
  <si>
    <t>VEZETŐSÉG</t>
  </si>
  <si>
    <t>DISZTRIBÚCIÓ</t>
  </si>
  <si>
    <t>SZÁLLÍTÓK</t>
  </si>
  <si>
    <t>KOCKÁZATI TŐKE</t>
  </si>
  <si>
    <t>PIACI IGÉNYEK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</si>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</sst>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"/>
  </numFmts>
  <fonts count="17" x14ac:knownFonts="1">
    <font>
      <sz val="10"/>
      <color theme="1" tint="0.34998626667073579"/>
      <name val="Tahoma"/>
      <family val="2"/>
      <scheme val="minor"/>
    </font>
    <font>
      <sz val="9"/>
      <color theme="1" tint="0.34998626667073579"/>
      <name val="Tahoma"/>
      <family val="2"/>
      <scheme val="minor"/>
    </font>
    <font>
      <sz val="24"/>
      <color theme="4"/>
      <name val="Franklin Gothic Medium"/>
      <family val="2"/>
      <scheme val="major"/>
    </font>
    <font>
      <b/>
      <sz val="10"/>
      <color theme="4"/>
      <name val="Franklin Gothic Medium"/>
      <family val="2"/>
      <scheme val="major"/>
    </font>
    <font>
      <u/>
      <sz val="9"/>
      <color theme="10"/>
      <name val="Tahoma"/>
      <family val="2"/>
      <scheme val="minor"/>
    </font>
    <font>
      <sz val="10"/>
      <color theme="1" tint="0.34998626667073579"/>
      <name val="Tahoma"/>
      <family val="2"/>
      <scheme val="minor"/>
    </font>
    <font>
      <sz val="24"/>
      <color theme="4"/>
      <name val="Franklin Gothic Medium"/>
      <family val="2"/>
      <scheme val="major"/>
    </font>
    <font>
      <u/>
      <sz val="9"/>
      <color theme="10"/>
      <name val="Tahoma"/>
      <family val="2"/>
      <scheme val="minor"/>
    </font>
    <font>
      <b/>
      <sz val="10"/>
      <color theme="4"/>
      <name val="Franklin Gothic Medium"/>
      <family val="2"/>
      <scheme val="major"/>
    </font>
    <font>
      <b/>
      <sz val="10"/>
      <color theme="1" tint="0.34998626667073579"/>
      <name val="Tahoma"/>
      <family val="2"/>
      <scheme val="minor"/>
    </font>
    <font>
      <sz val="10"/>
      <color theme="1" tint="0.34998626667073579"/>
      <name val="Tahoma"/>
      <family val="2"/>
      <scheme val="minor"/>
    </font>
    <font>
      <sz val="24"/>
      <color theme="4"/>
      <name val="Franklin Gothic Medium"/>
      <family val="2"/>
      <scheme val="major"/>
    </font>
    <font>
      <u/>
      <sz val="9"/>
      <color theme="10"/>
      <name val="Tahoma"/>
      <family val="2"/>
      <scheme val="minor"/>
    </font>
    <font>
      <sz val="9"/>
      <color theme="1" tint="0.249977111117893"/>
      <name val="Franklin Gothic Medium"/>
      <family val="2"/>
      <scheme val="major"/>
    </font>
    <font>
      <sz val="10"/>
      <color theme="1" tint="0.14999847407452621"/>
      <name val="Tahoma"/>
      <family val="2"/>
      <scheme val="minor"/>
    </font>
    <font>
      <sz val="9"/>
      <color theme="1" tint="0.249977111117893"/>
      <name val="Tahoma"/>
      <family val="2"/>
      <scheme val="minor"/>
    </font>
    <font>
      <b/>
      <sz val="10"/>
      <color theme="4"/>
      <name val="Franklin Gothic Medium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lightUp">
        <fgColor theme="0" tint="-0.14993743705557422"/>
        <bgColor theme="0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 wrapText="1"/>
    </xf>
    <xf numFmtId="0" fontId="1" fillId="3" borderId="0" applyNumberFormat="0" applyFont="0" applyBorder="0" applyAlignment="0" applyProtection="0">
      <alignment vertical="center"/>
    </xf>
    <xf numFmtId="0" fontId="2" fillId="0" borderId="0" applyNumberFormat="0" applyFill="0" applyBorder="0" applyAlignment="0" applyProtection="0"/>
    <xf numFmtId="0" fontId="3" fillId="0" borderId="0" applyNumberFormat="0" applyFill="0" applyBorder="0" applyProtection="0">
      <alignment wrapText="1"/>
    </xf>
    <xf numFmtId="0" fontId="4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 wrapText="1"/>
    </xf>
    <xf numFmtId="0" fontId="5" fillId="3" borderId="0" xfId="1" applyFont="1">
      <alignment vertical="center"/>
    </xf>
    <xf numFmtId="0" fontId="6" fillId="2" borderId="0" xfId="2" applyFont="1" applyFill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3" applyFont="1">
      <alignment wrapText="1"/>
    </xf>
    <xf numFmtId="0" fontId="5" fillId="0" borderId="0" xfId="0" applyFont="1">
      <alignment vertical="center" wrapText="1"/>
    </xf>
    <xf numFmtId="0" fontId="5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10" fillId="3" borderId="0" xfId="1" applyFont="1">
      <alignment vertical="center"/>
    </xf>
    <xf numFmtId="0" fontId="11" fillId="0" borderId="0" xfId="2" applyFont="1" applyAlignment="1">
      <alignment vertical="center"/>
    </xf>
    <xf numFmtId="0" fontId="10" fillId="0" borderId="0" xfId="0" applyFont="1" applyAlignment="1">
      <alignment vertical="center"/>
    </xf>
    <xf numFmtId="0" fontId="15" fillId="4" borderId="0" xfId="0" applyFont="1" applyFill="1">
      <alignment vertical="center" wrapText="1"/>
    </xf>
    <xf numFmtId="0" fontId="10" fillId="0" borderId="0" xfId="0" applyFont="1">
      <alignment vertical="center" wrapText="1"/>
    </xf>
    <xf numFmtId="0" fontId="16" fillId="0" borderId="0" xfId="3" applyFont="1">
      <alignment wrapText="1"/>
    </xf>
    <xf numFmtId="1" fontId="10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right" vertical="center" indent="2"/>
    </xf>
    <xf numFmtId="0" fontId="7" fillId="3" borderId="0" xfId="4" applyFont="1" applyFill="1" applyAlignment="1">
      <alignment horizontal="left" vertical="center"/>
    </xf>
    <xf numFmtId="0" fontId="12" fillId="3" borderId="0" xfId="4" applyFont="1" applyFill="1" applyAlignment="1">
      <alignment horizontal="center" vertical="center"/>
    </xf>
    <xf numFmtId="0" fontId="13" fillId="4" borderId="0" xfId="0" applyFont="1" applyFill="1">
      <alignment vertical="center" wrapText="1"/>
    </xf>
    <xf numFmtId="0" fontId="0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right" vertical="center" indent="2"/>
    </xf>
  </cellXfs>
  <cellStyles count="5">
    <cellStyle name="Banner" xfId="1" xr:uid="{00000000-0005-0000-0000-000000000000}"/>
    <cellStyle name="Címsor 1" xfId="2" builtinId="16" customBuiltin="1"/>
    <cellStyle name="Címsor 2" xfId="3" builtinId="17" customBuiltin="1"/>
    <cellStyle name="Hivatkozás" xfId="4" builtinId="8"/>
    <cellStyle name="Normál" xfId="0" builtinId="0" customBuiltin="1"/>
  </cellStyles>
  <dxfs count="42">
    <dxf>
      <font>
        <b val="0"/>
        <i val="0"/>
      </font>
    </dxf>
    <dxf>
      <font>
        <b/>
        <i val="0"/>
        <color theme="1" tint="0.34998626667073579"/>
      </font>
    </dxf>
    <dxf>
      <font>
        <b/>
        <i val="0"/>
        <color theme="4"/>
      </font>
    </dxf>
    <dxf>
      <font>
        <color theme="4"/>
      </font>
      <border>
        <right style="thin">
          <color theme="0" tint="-0.14996795556505021"/>
        </right>
        <bottom style="medium">
          <color theme="1" tint="0.14996795556505021"/>
        </bottom>
        <vertical style="thin">
          <color theme="0" tint="-0.14996795556505021"/>
        </vertical>
      </border>
    </dxf>
    <dxf>
      <font>
        <b val="0"/>
        <i val="0"/>
      </font>
      <border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alignment horizontal="right" vertical="center" textRotation="0" wrapText="0" indent="2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</dxfs>
  <tableStyles count="1" defaultTableStyle="Versenytárselemzés" defaultPivotStyle="PivotStyleLight2">
    <tableStyle name="Versenytárselemzés" pivot="0" count="5" xr9:uid="{00000000-0011-0000-FFFF-FFFF00000000}">
      <tableStyleElement type="wholeTable" dxfId="4"/>
      <tableStyleElement type="headerRow" dxfId="3"/>
      <tableStyleElement type="totalRow" dxfId="2"/>
      <tableStyleElement type="firstColumn" dxfId="1"/>
      <tableStyleElement type="firstHeaderCell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Versenyt&#225;rselemz&#233;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Demogr&#225;fiai jellemz&#337;k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2</xdr:row>
      <xdr:rowOff>85725</xdr:rowOff>
    </xdr:from>
    <xdr:ext cx="2343149" cy="237757"/>
    <xdr:sp macro="" textlink="">
      <xdr:nvSpPr>
        <xdr:cNvPr id="2" name="Adja meg a versenytárs elemzését." descr="Navigation button to Competitor Analysis worksheet">
          <a:hlinkClick xmlns:r="http://schemas.openxmlformats.org/officeDocument/2006/relationships" r:id="rId1" tooltip="Ugrás a Versenytárselemzés munkalapra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1925" y="866775"/>
          <a:ext cx="2343149" cy="23775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rtl="0"/>
          <a:r>
            <a:rPr lang="hu" sz="1000" spc="20" baseline="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Adja meg a versenytárs elemzését </a:t>
          </a:r>
          <a:r>
            <a:rPr lang="hu" sz="1000" spc="20" baseline="0">
              <a:solidFill>
                <a:schemeClr val="accent1"/>
              </a:solidFill>
              <a:latin typeface="+mj-lt"/>
            </a:rPr>
            <a:t>&gt;&gt;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23246</xdr:colOff>
      <xdr:row>2</xdr:row>
      <xdr:rowOff>95250</xdr:rowOff>
    </xdr:from>
    <xdr:ext cx="3348604" cy="237757"/>
    <xdr:sp macro="" textlink="">
      <xdr:nvSpPr>
        <xdr:cNvPr id="2" name="Versenytársak demográfiai jellemzőinek megtekintése" descr="Navigation button to Competitor Demographics worksheet">
          <a:hlinkClick xmlns:r="http://schemas.openxmlformats.org/officeDocument/2006/relationships" r:id="rId1" tooltip="Ugrás a Demográfiai jellemzők munkalapra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66121" y="876300"/>
          <a:ext cx="3348604" cy="23775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 rtl="0"/>
          <a:r>
            <a:rPr lang="hu" sz="1000" spc="20" baseline="0">
              <a:solidFill>
                <a:schemeClr val="accent1"/>
              </a:solidFill>
              <a:latin typeface="+mj-lt"/>
              <a:ea typeface="+mn-ea"/>
              <a:cs typeface="+mn-cs"/>
            </a:rPr>
            <a:t>&lt;&lt;</a:t>
          </a:r>
          <a:r>
            <a:rPr lang="hu" sz="1000" spc="20" baseline="0">
              <a:solidFill>
                <a:schemeClr val="tx1">
                  <a:lumMod val="85000"/>
                  <a:lumOff val="15000"/>
                </a:schemeClr>
              </a:solidFill>
              <a:latin typeface="+mj-lt"/>
              <a:ea typeface="+mn-ea"/>
              <a:cs typeface="+mn-cs"/>
            </a:rPr>
            <a:t> Versenytárs demográfiai jellemzőinek megtekintése 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mográfiai_jellemzők" displayName="Demográfiai_jellemzők" ref="B4:K9">
  <tableColumns count="10">
    <tableColumn id="1" xr3:uid="{00000000-0010-0000-0000-000001000000}" name="VERSENYTÁRS NEVE" totalsRowLabel="AVERAGES"/>
    <tableColumn id="2" xr3:uid="{00000000-0010-0000-0000-000002000000}" name="CÉG MÉRETE" dataDxfId="41"/>
    <tableColumn id="3" xr3:uid="{00000000-0010-0000-0000-000003000000}" name="AKTÍV ÉVEK SZÁMA" dataDxfId="40"/>
    <tableColumn id="4" xr3:uid="{00000000-0010-0000-0000-000004000000}" name="ALKALMAZOTTAK" dataDxfId="39"/>
    <tableColumn id="5" xr3:uid="{00000000-0010-0000-0000-000005000000}" name="ÜZEMEK" dataDxfId="38"/>
    <tableColumn id="6" xr3:uid="{00000000-0010-0000-0000-000006000000}" name="KISKERESKEDELMI ÜZLETEK" dataDxfId="37"/>
    <tableColumn id="7" xr3:uid="{00000000-0010-0000-0000-000007000000}" name="TULAJDON" dataDxfId="36"/>
    <tableColumn id="8" xr3:uid="{00000000-0010-0000-0000-000008000000}" name="VÁLLALATI IRÁNYÍTÁS" dataDxfId="35"/>
    <tableColumn id="9" xr3:uid="{00000000-0010-0000-0000-000009000000}" name="SZERKEZET" dataDxfId="34"/>
    <tableColumn id="23" xr3:uid="{00000000-0010-0000-0000-000017000000}" name="MEGJEGYZÉSEK" dataDxfId="33"/>
  </tableColumns>
  <tableStyleInfo name="Versenytárselemzés" showFirstColumn="1" showLastColumn="0" showRowStripes="1" showColumnStripes="0"/>
  <extLst>
    <ext xmlns:x14="http://schemas.microsoft.com/office/spreadsheetml/2009/9/main" uri="{504A1905-F514-4f6f-8877-14C23A59335A}">
      <x14:table altTextSummary="Enter Competitor Name, Company Size, number of Business Years, Employees, Plants, Retail Outlets, Ownership type, Corporate Governance status, Structure, and Notes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lemzés" displayName="Elemzés" ref="B5:O11" totalsRowCount="1" totalsRowDxfId="19">
  <tableColumns count="14">
    <tableColumn id="1" xr3:uid="{00000000-0010-0000-0100-000001000000}" name="VERSENYTÁRS NEVE" totalsRowLabel="ÁTLAGOK" totalsRowDxfId="18"/>
    <tableColumn id="10" xr3:uid="{00000000-0010-0000-0100-00000A000000}" name="KISKERESKEDELMI HELYSZÍNEK" totalsRowFunction="custom" dataDxfId="32" totalsRowDxfId="17">
      <totalsRowFormula>IFERROR(SUBTOTAL(101,Elemzés[KISKERESKEDELMI HELYSZÍNEK]),"")</totalsRowFormula>
    </tableColumn>
    <tableColumn id="11" xr3:uid="{00000000-0010-0000-0100-00000B000000}" name="ÉVES ELADÁSOK" totalsRowFunction="custom" dataDxfId="31" totalsRowDxfId="16">
      <totalsRowFormula>IFERROR(SUBTOTAL(101,Elemzés[ÉVES ELADÁSOK]),"")</totalsRowFormula>
    </tableColumn>
    <tableColumn id="12" xr3:uid="{00000000-0010-0000-0100-00000C000000}" name="TERMÉKEK ÖSSZEHASONLÍTÁSA" totalsRowFunction="custom" dataDxfId="30" totalsRowDxfId="15">
      <totalsRowFormula>IFERROR(SUBTOTAL(101,Elemzés[TERMÉKEK ÖSSZEHASONLÍTÁSA]),"")</totalsRowFormula>
    </tableColumn>
    <tableColumn id="13" xr3:uid="{00000000-0010-0000-0100-00000D000000}" name="TERMÉK ÁRA" totalsRowFunction="custom" dataDxfId="29" totalsRowDxfId="14">
      <totalsRowFormula>IFERROR(SUBTOTAL(101,Elemzés[TERMÉK ÁRA]),"")</totalsRowFormula>
    </tableColumn>
    <tableColumn id="14" xr3:uid="{00000000-0010-0000-0100-00000E000000}" name="MARKETING" totalsRowFunction="custom" dataDxfId="28" totalsRowDxfId="13">
      <totalsRowFormula>IFERROR(SUBTOTAL(101,Elemzés[MARKETING]),"")</totalsRowFormula>
    </tableColumn>
    <tableColumn id="15" xr3:uid="{00000000-0010-0000-0100-00000F000000}" name="TERMELÉSI KÖLTSÉG" totalsRowFunction="custom" dataDxfId="27" totalsRowDxfId="12">
      <totalsRowFormula>IFERROR(SUBTOTAL(101,Elemzés[TERMELÉSI KÖLTSÉG]),"")</totalsRowFormula>
    </tableColumn>
    <tableColumn id="16" xr3:uid="{00000000-0010-0000-0100-000010000000}" name="NÖVEKEDÉSI RÁTA" totalsRowFunction="custom" dataDxfId="26" totalsRowDxfId="11">
      <totalsRowFormula>IFERROR(SUBTOTAL(101,Elemzés[NÖVEKEDÉSI RÁTA]),"")</totalsRowFormula>
    </tableColumn>
    <tableColumn id="17" xr3:uid="{00000000-0010-0000-0100-000011000000}" name="VEZETŐSÉG" totalsRowFunction="custom" dataDxfId="25" totalsRowDxfId="10">
      <totalsRowFormula>IFERROR(SUBTOTAL(101,Elemzés[VEZETŐSÉG]),"")</totalsRowFormula>
    </tableColumn>
    <tableColumn id="18" xr3:uid="{00000000-0010-0000-0100-000012000000}" name="DISZTRIBÚCIÓ" totalsRowFunction="custom" dataDxfId="24" totalsRowDxfId="9">
      <totalsRowFormula>IFERROR(SUBTOTAL(101,Elemzés[DISZTRIBÚCIÓ]),"")</totalsRowFormula>
    </tableColumn>
    <tableColumn id="19" xr3:uid="{00000000-0010-0000-0100-000013000000}" name="SZÁLLÍTÓK" totalsRowFunction="custom" dataDxfId="23" totalsRowDxfId="8">
      <totalsRowFormula>IFERROR(SUBTOTAL(101,Elemzés[SZÁLLÍTÓK]),"")</totalsRowFormula>
    </tableColumn>
    <tableColumn id="20" xr3:uid="{00000000-0010-0000-0100-000014000000}" name="KOCKÁZATI TŐKE" totalsRowFunction="custom" dataDxfId="22" totalsRowDxfId="7">
      <totalsRowFormula>IFERROR(SUBTOTAL(101,Elemzés[KOCKÁZATI TŐKE]),"")</totalsRowFormula>
    </tableColumn>
    <tableColumn id="21" xr3:uid="{00000000-0010-0000-0100-000015000000}" name="PIACI IGÉNYEK" totalsRowFunction="custom" dataDxfId="21" totalsRowDxfId="6">
      <totalsRowFormula>IFERROR(SUBTOTAL(101,Elemzés[PIACI IGÉNYEK]),"")</totalsRowFormula>
    </tableColumn>
    <tableColumn id="22" xr3:uid="{00000000-0010-0000-0100-000016000000}" name="ÖSSZESEN" totalsRowFunction="average" dataDxfId="20" totalsRowDxfId="5">
      <calculatedColumnFormula>SUM(Elemzés[[#This Row],[KISKERESKEDELMI HELYSZÍNEK]:[PIACI IGÉNYEK]])</calculatedColumnFormula>
    </tableColumn>
  </tableColumns>
  <tableStyleInfo name="Versenytárselemzés" showFirstColumn="1" showLastColumn="0" showRowStripes="1" showColumnStripes="0"/>
  <extLst>
    <ext xmlns:x14="http://schemas.microsoft.com/office/spreadsheetml/2009/9/main" uri="{504A1905-F514-4f6f-8877-14C23A59335A}">
      <x14:table altTextSummary="Rate each competitor’s Retail Locations, Annual Sales, Product Comparison, etc. on a scale of 0 to 4 in this table. Totals are auto calculated, and bar charts updated"/>
    </ext>
  </extLst>
</table>
</file>

<file path=xl/theme/theme1.xml><?xml version="1.0" encoding="utf-8"?>
<a:theme xmlns:a="http://schemas.openxmlformats.org/drawingml/2006/main" name="Office Theme">
  <a:themeElements>
    <a:clrScheme name="Competitor Analysis">
      <a:dk1>
        <a:sysClr val="windowText" lastClr="000000"/>
      </a:dk1>
      <a:lt1>
        <a:sysClr val="window" lastClr="FFFFFF"/>
      </a:lt1>
      <a:dk2>
        <a:srgbClr val="442633"/>
      </a:dk2>
      <a:lt2>
        <a:srgbClr val="F8F3EE"/>
      </a:lt2>
      <a:accent1>
        <a:srgbClr val="942B47"/>
      </a:accent1>
      <a:accent2>
        <a:srgbClr val="399DB3"/>
      </a:accent2>
      <a:accent3>
        <a:srgbClr val="DE821C"/>
      </a:accent3>
      <a:accent4>
        <a:srgbClr val="43968B"/>
      </a:accent4>
      <a:accent5>
        <a:srgbClr val="E8B438"/>
      </a:accent5>
      <a:accent6>
        <a:srgbClr val="C94A47"/>
      </a:accent6>
      <a:hlink>
        <a:srgbClr val="399DB3"/>
      </a:hlink>
      <a:folHlink>
        <a:srgbClr val="942B47"/>
      </a:folHlink>
    </a:clrScheme>
    <a:fontScheme name="Competitor Analysis">
      <a:majorFont>
        <a:latin typeface="Franklin Gothic Medium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accent1"/>
        </a:solidFill>
      </a:spPr>
      <a:bodyPr vertOverflow="clip" horzOverflow="clip" wrap="square" rtlCol="0" anchor="t">
        <a:noAutofit/>
      </a:bodyPr>
      <a:lstStyle>
        <a:defPPr algn="l">
          <a:defRPr sz="1100">
            <a:solidFill>
              <a:schemeClr val="bg1"/>
            </a:solidFill>
            <a:latin typeface="+mj-lt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K9"/>
  <sheetViews>
    <sheetView showGridLines="0" tabSelected="1" zoomScaleNormal="100" workbookViewId="0"/>
  </sheetViews>
  <sheetFormatPr defaultRowHeight="30" customHeight="1" x14ac:dyDescent="0.2"/>
  <cols>
    <col min="1" max="1" width="2.140625" style="5" customWidth="1"/>
    <col min="2" max="2" width="24.42578125" style="5" customWidth="1"/>
    <col min="3" max="3" width="18.28515625" style="5" customWidth="1"/>
    <col min="4" max="4" width="19.5703125" style="5" customWidth="1"/>
    <col min="5" max="5" width="19.42578125" style="5" customWidth="1"/>
    <col min="6" max="6" width="11.5703125" style="5" customWidth="1"/>
    <col min="7" max="7" width="19.85546875" style="5" customWidth="1"/>
    <col min="8" max="8" width="15.5703125" style="5" customWidth="1"/>
    <col min="9" max="9" width="28.42578125" style="5" customWidth="1"/>
    <col min="10" max="10" width="20.7109375" style="5" customWidth="1"/>
    <col min="11" max="11" width="31.85546875" style="5" customWidth="1"/>
    <col min="12" max="16384" width="9.140625" style="5"/>
  </cols>
  <sheetData>
    <row r="1" spans="2:11" s="1" customFormat="1" ht="15.75" customHeight="1" x14ac:dyDescent="0.2"/>
    <row r="2" spans="2:11" s="1" customFormat="1" ht="45.75" customHeight="1" x14ac:dyDescent="0.2">
      <c r="B2" s="2" t="s">
        <v>0</v>
      </c>
      <c r="C2" s="3"/>
      <c r="D2" s="3"/>
      <c r="E2" s="3"/>
      <c r="F2" s="3"/>
      <c r="G2" s="3"/>
    </row>
    <row r="3" spans="2:11" s="1" customFormat="1" ht="31.5" customHeight="1" x14ac:dyDescent="0.2">
      <c r="B3" s="16" t="s">
        <v>1</v>
      </c>
      <c r="C3" s="16"/>
    </row>
    <row r="4" spans="2:11" ht="42" customHeight="1" x14ac:dyDescent="0.25">
      <c r="B4" s="4" t="s">
        <v>2</v>
      </c>
      <c r="C4" s="4" t="s">
        <v>8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19</v>
      </c>
      <c r="J4" s="4" t="s">
        <v>21</v>
      </c>
      <c r="K4" s="4" t="s">
        <v>26</v>
      </c>
    </row>
    <row r="5" spans="2:11" ht="30" customHeight="1" x14ac:dyDescent="0.2">
      <c r="B5" s="5" t="s">
        <v>3</v>
      </c>
      <c r="C5" s="6" t="s">
        <v>9</v>
      </c>
      <c r="D5" s="7">
        <v>10</v>
      </c>
      <c r="E5" s="7">
        <v>100</v>
      </c>
      <c r="F5" s="7">
        <v>1</v>
      </c>
      <c r="G5" s="7">
        <v>19</v>
      </c>
      <c r="H5" s="6" t="s">
        <v>17</v>
      </c>
      <c r="I5" s="6" t="s">
        <v>20</v>
      </c>
      <c r="J5" s="6" t="s">
        <v>22</v>
      </c>
      <c r="K5" s="6" t="s">
        <v>27</v>
      </c>
    </row>
    <row r="6" spans="2:11" ht="30" customHeight="1" x14ac:dyDescent="0.2">
      <c r="B6" s="5" t="s">
        <v>4</v>
      </c>
      <c r="C6" s="6" t="s">
        <v>10</v>
      </c>
      <c r="D6" s="7">
        <v>15</v>
      </c>
      <c r="E6" s="7">
        <v>2050</v>
      </c>
      <c r="F6" s="7">
        <v>5</v>
      </c>
      <c r="G6" s="7">
        <v>30</v>
      </c>
      <c r="H6" s="6" t="s">
        <v>18</v>
      </c>
      <c r="I6" s="6"/>
      <c r="J6" s="6" t="s">
        <v>23</v>
      </c>
      <c r="K6" s="6"/>
    </row>
    <row r="7" spans="2:11" ht="30" customHeight="1" x14ac:dyDescent="0.2">
      <c r="B7" s="5" t="s">
        <v>5</v>
      </c>
      <c r="C7" s="6" t="s">
        <v>9</v>
      </c>
      <c r="D7" s="7">
        <v>7</v>
      </c>
      <c r="E7" s="7">
        <v>455</v>
      </c>
      <c r="F7" s="7">
        <v>2</v>
      </c>
      <c r="G7" s="7">
        <v>10</v>
      </c>
      <c r="H7" s="6" t="s">
        <v>17</v>
      </c>
      <c r="I7" s="6"/>
      <c r="J7" s="6" t="s">
        <v>24</v>
      </c>
      <c r="K7" s="6"/>
    </row>
    <row r="8" spans="2:11" ht="30" customHeight="1" x14ac:dyDescent="0.2">
      <c r="B8" s="5" t="s">
        <v>6</v>
      </c>
      <c r="C8" s="6" t="s">
        <v>11</v>
      </c>
      <c r="D8" s="7">
        <v>10</v>
      </c>
      <c r="E8" s="7">
        <v>807</v>
      </c>
      <c r="F8" s="7">
        <v>2</v>
      </c>
      <c r="G8" s="7">
        <v>14</v>
      </c>
      <c r="H8" s="6" t="s">
        <v>17</v>
      </c>
      <c r="I8" s="6"/>
      <c r="J8" s="6" t="s">
        <v>25</v>
      </c>
      <c r="K8" s="6"/>
    </row>
    <row r="9" spans="2:11" ht="30" customHeight="1" x14ac:dyDescent="0.2">
      <c r="B9" s="5" t="s">
        <v>7</v>
      </c>
      <c r="C9" s="6" t="s">
        <v>10</v>
      </c>
      <c r="D9" s="7">
        <v>18</v>
      </c>
      <c r="E9" s="7">
        <v>1202</v>
      </c>
      <c r="F9" s="7">
        <v>4</v>
      </c>
      <c r="G9" s="7">
        <v>28</v>
      </c>
      <c r="H9" s="6" t="s">
        <v>18</v>
      </c>
      <c r="I9" s="6"/>
      <c r="J9" s="6" t="s">
        <v>23</v>
      </c>
      <c r="K9" s="6"/>
    </row>
  </sheetData>
  <mergeCells count="1">
    <mergeCell ref="B3:C3"/>
  </mergeCells>
  <dataValidations xWindow="643" yWindow="624" count="13">
    <dataValidation allowBlank="1" showInputMessage="1" showErrorMessage="1" prompt="Ebben a munkafüzetben elemezheti versenytársait. A munkalap B4 cellájában kezdődő Demográfiai jellemzők táblázatban adhatja meg az adatokat. A B3 cellát választva a Versenytárselemzés munkalapra léphet." sqref="A1" xr:uid="{00000000-0002-0000-0000-000000000000}"/>
    <dataValidation allowBlank="1" showInputMessage="1" showErrorMessage="1" prompt="Ebben a cellában szerepel a munkalap címe. Vegye fel a cégnevet a cím testreszabásához." sqref="B2" xr:uid="{00000000-0002-0000-0000-000001000000}"/>
    <dataValidation allowBlank="1" showInputMessage="1" showErrorMessage="1" prompt="Ebben a cellában szerepel a Versenytárselemzés munkalapra mutató hivatkozás." sqref="B3:C3" xr:uid="{00000000-0002-0000-0000-000002000000}"/>
    <dataValidation allowBlank="1" showInputMessage="1" showErrorMessage="1" prompt="Ebben az oszlopban adhatja meg a versenytárs nevét. A sablon ezeket a neveket fogja használni a Versenytárselemzés munkalapon." sqref="B4" xr:uid="{00000000-0002-0000-0000-000003000000}"/>
    <dataValidation allowBlank="1" showInputMessage="1" showErrorMessage="1" prompt="Ebben az oszlopban adhatja meg a cég méretét." sqref="C4" xr:uid="{00000000-0002-0000-0000-000004000000}"/>
    <dataValidation allowBlank="1" showInputMessage="1" showErrorMessage="1" prompt="Ebben az oszlopban adhatja meg, hogy hány éve működik a vállalkozás." sqref="D4" xr:uid="{00000000-0002-0000-0000-000005000000}"/>
    <dataValidation allowBlank="1" showInputMessage="1" showErrorMessage="1" prompt="Ebben az oszlopban adhatja meg az alkalmazottak számát." sqref="E4" xr:uid="{00000000-0002-0000-0000-000006000000}"/>
    <dataValidation allowBlank="1" showInputMessage="1" showErrorMessage="1" prompt="Ebben az oszlopban adhatja meg a cég tulajdonában álló üzemek vagy gyárak számát." sqref="F4" xr:uid="{00000000-0002-0000-0000-000007000000}"/>
    <dataValidation allowBlank="1" showInputMessage="1" showErrorMessage="1" prompt="Ebben az oszlopban adhatja meg a kiskereskedelmi üzletek számát." sqref="G4" xr:uid="{00000000-0002-0000-0000-000008000000}"/>
    <dataValidation allowBlank="1" showInputMessage="1" showErrorMessage="1" prompt="Ebben az oszlopban adhatja meg, hogy a cég magán- vagy köztulajdonban álló vállalkozás-e." sqref="H4" xr:uid="{00000000-0002-0000-0000-000009000000}"/>
    <dataValidation allowBlank="1" showInputMessage="1" showErrorMessage="1" prompt="Megfelel a vállalkozás a vállalati irányításnak? Adja meg az Igen vagy a Nem értéket ebben az oszlopban." sqref="I4" xr:uid="{00000000-0002-0000-0000-00000A000000}"/>
    <dataValidation allowBlank="1" showInputMessage="1" showErrorMessage="1" prompt="Ebben az oszlopban adhatja meg a szervezet szerkezetét (például Kft., Zrt. stb.)." sqref="J4" xr:uid="{00000000-0002-0000-0000-00000B000000}"/>
    <dataValidation allowBlank="1" showInputMessage="1" showErrorMessage="1" prompt="Ebben az oszlopban adhatja meg a megjegyzéseket." sqref="K4" xr:uid="{00000000-0002-0000-0000-00000C000000}"/>
  </dataValidations>
  <hyperlinks>
    <hyperlink ref="B3:C3" location="'Competitor Analysis'!A1" tooltip="Select to navigate to Competitor Analysis worksheet" display="Competitor Analysis" xr:uid="{00000000-0004-0000-00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0.499984740745262"/>
    <pageSetUpPr autoPageBreaks="0" fitToPage="1"/>
  </sheetPr>
  <dimension ref="B1:O11"/>
  <sheetViews>
    <sheetView showGridLines="0" zoomScaleNormal="100" workbookViewId="0"/>
  </sheetViews>
  <sheetFormatPr defaultRowHeight="30" customHeight="1" x14ac:dyDescent="0.2"/>
  <cols>
    <col min="1" max="1" width="2.140625" style="12" customWidth="1"/>
    <col min="2" max="2" width="30.140625" style="12" customWidth="1"/>
    <col min="3" max="3" width="21.5703125" style="12" customWidth="1"/>
    <col min="4" max="9" width="21.28515625" style="12" customWidth="1"/>
    <col min="10" max="10" width="15.85546875" style="12" customWidth="1"/>
    <col min="11" max="11" width="16.42578125" style="12" customWidth="1"/>
    <col min="12" max="12" width="13.85546875" style="12" customWidth="1"/>
    <col min="13" max="13" width="12.7109375" style="12" customWidth="1"/>
    <col min="14" max="14" width="11.5703125" style="12" customWidth="1"/>
    <col min="15" max="15" width="14.85546875" style="12" customWidth="1"/>
    <col min="16" max="16384" width="9.140625" style="12"/>
  </cols>
  <sheetData>
    <row r="1" spans="2:15" s="8" customFormat="1" ht="15.75" customHeight="1" x14ac:dyDescent="0.2"/>
    <row r="2" spans="2:15" s="8" customFormat="1" ht="45.75" customHeight="1" x14ac:dyDescent="0.2">
      <c r="B2" s="9" t="str">
        <f>LEFT('Demográfiai jellemzők'!B2,FIND("|",'Demográfiai jellemzők'!B2))&amp;" VERSENYTÁRSELEMZÉS"</f>
        <v>CÉGNÉV | VERSENYTÁRSELEMZÉS</v>
      </c>
      <c r="C2" s="10"/>
      <c r="D2" s="10"/>
      <c r="E2" s="10"/>
      <c r="F2" s="10"/>
      <c r="G2" s="10"/>
      <c r="H2" s="10"/>
    </row>
    <row r="3" spans="2:15" s="8" customFormat="1" ht="31.5" customHeight="1" x14ac:dyDescent="0.2">
      <c r="B3" s="17" t="s">
        <v>28</v>
      </c>
      <c r="C3" s="17"/>
    </row>
    <row r="4" spans="2:15" ht="42" customHeight="1" x14ac:dyDescent="0.2">
      <c r="B4" s="18" t="s">
        <v>29</v>
      </c>
      <c r="C4" s="18"/>
      <c r="D4" s="11" t="s">
        <v>32</v>
      </c>
      <c r="E4" s="11" t="s">
        <v>34</v>
      </c>
      <c r="F4" s="11" t="s">
        <v>36</v>
      </c>
      <c r="G4" s="11" t="s">
        <v>38</v>
      </c>
      <c r="H4" s="11" t="s">
        <v>40</v>
      </c>
      <c r="I4" s="11"/>
    </row>
    <row r="5" spans="2:15" ht="42" customHeight="1" x14ac:dyDescent="0.25">
      <c r="B5" s="13" t="s">
        <v>2</v>
      </c>
      <c r="C5" s="13" t="s">
        <v>31</v>
      </c>
      <c r="D5" s="13" t="s">
        <v>33</v>
      </c>
      <c r="E5" s="13" t="s">
        <v>35</v>
      </c>
      <c r="F5" s="13" t="s">
        <v>37</v>
      </c>
      <c r="G5" s="13" t="s">
        <v>39</v>
      </c>
      <c r="H5" s="13" t="s">
        <v>41</v>
      </c>
      <c r="I5" s="13" t="s">
        <v>42</v>
      </c>
      <c r="J5" s="13" t="s">
        <v>43</v>
      </c>
      <c r="K5" s="13" t="s">
        <v>44</v>
      </c>
      <c r="L5" s="13" t="s">
        <v>45</v>
      </c>
      <c r="M5" s="13" t="s">
        <v>46</v>
      </c>
      <c r="N5" s="13" t="s">
        <v>47</v>
      </c>
      <c r="O5" s="13" t="s">
        <v>48</v>
      </c>
    </row>
    <row r="6" spans="2:15" ht="30" customHeight="1" x14ac:dyDescent="0.2">
      <c r="B6" s="12" t="s">
        <v>3</v>
      </c>
      <c r="C6" s="14">
        <v>2</v>
      </c>
      <c r="D6" s="14">
        <v>3</v>
      </c>
      <c r="E6" s="14">
        <v>1</v>
      </c>
      <c r="F6" s="14">
        <v>2</v>
      </c>
      <c r="G6" s="14">
        <v>3</v>
      </c>
      <c r="H6" s="14">
        <v>1</v>
      </c>
      <c r="I6" s="14">
        <v>0</v>
      </c>
      <c r="J6" s="14">
        <v>3</v>
      </c>
      <c r="K6" s="14">
        <v>3</v>
      </c>
      <c r="L6" s="14">
        <v>3</v>
      </c>
      <c r="M6" s="14">
        <v>0</v>
      </c>
      <c r="N6" s="14">
        <v>2</v>
      </c>
      <c r="O6" s="15">
        <f>SUM(Elemzés[[#This Row],[KISKERESKEDELMI HELYSZÍNEK]:[PIACI IGÉNYEK]])</f>
        <v>23</v>
      </c>
    </row>
    <row r="7" spans="2:15" ht="30" customHeight="1" x14ac:dyDescent="0.2">
      <c r="B7" s="12" t="s">
        <v>4</v>
      </c>
      <c r="C7" s="14">
        <v>1</v>
      </c>
      <c r="D7" s="14">
        <v>4</v>
      </c>
      <c r="E7" s="14">
        <v>3</v>
      </c>
      <c r="F7" s="14">
        <v>3</v>
      </c>
      <c r="G7" s="14">
        <v>2</v>
      </c>
      <c r="H7" s="14">
        <v>0</v>
      </c>
      <c r="I7" s="14">
        <v>3</v>
      </c>
      <c r="J7" s="14">
        <v>1</v>
      </c>
      <c r="K7" s="14">
        <v>0</v>
      </c>
      <c r="L7" s="14">
        <v>0</v>
      </c>
      <c r="M7" s="14">
        <v>4</v>
      </c>
      <c r="N7" s="14">
        <v>1</v>
      </c>
      <c r="O7" s="15">
        <f>SUM(Elemzés[[#This Row],[KISKERESKEDELMI HELYSZÍNEK]:[PIACI IGÉNYEK]])</f>
        <v>22</v>
      </c>
    </row>
    <row r="8" spans="2:15" ht="30" customHeight="1" x14ac:dyDescent="0.2">
      <c r="B8" s="12" t="s">
        <v>5</v>
      </c>
      <c r="C8" s="14">
        <v>2</v>
      </c>
      <c r="D8" s="14">
        <v>3</v>
      </c>
      <c r="E8" s="14">
        <v>2</v>
      </c>
      <c r="F8" s="14">
        <v>1</v>
      </c>
      <c r="G8" s="14">
        <v>4</v>
      </c>
      <c r="H8" s="14">
        <v>4</v>
      </c>
      <c r="I8" s="14">
        <v>3</v>
      </c>
      <c r="J8" s="14">
        <v>2</v>
      </c>
      <c r="K8" s="14">
        <v>2</v>
      </c>
      <c r="L8" s="14">
        <v>1</v>
      </c>
      <c r="M8" s="14">
        <v>1</v>
      </c>
      <c r="N8" s="14">
        <v>2</v>
      </c>
      <c r="O8" s="15">
        <f>SUM(Elemzés[[#This Row],[KISKERESKEDELMI HELYSZÍNEK]:[PIACI IGÉNYEK]])</f>
        <v>27</v>
      </c>
    </row>
    <row r="9" spans="2:15" ht="30" customHeight="1" x14ac:dyDescent="0.2">
      <c r="B9" s="12" t="s">
        <v>6</v>
      </c>
      <c r="C9" s="14">
        <v>2</v>
      </c>
      <c r="D9" s="14">
        <v>4</v>
      </c>
      <c r="E9" s="14">
        <v>4</v>
      </c>
      <c r="F9" s="14">
        <v>0</v>
      </c>
      <c r="G9" s="14">
        <v>1</v>
      </c>
      <c r="H9" s="14">
        <v>1</v>
      </c>
      <c r="I9" s="14">
        <v>2</v>
      </c>
      <c r="J9" s="14">
        <v>1</v>
      </c>
      <c r="K9" s="14">
        <v>4</v>
      </c>
      <c r="L9" s="14">
        <v>4</v>
      </c>
      <c r="M9" s="14">
        <v>3</v>
      </c>
      <c r="N9" s="14">
        <v>4</v>
      </c>
      <c r="O9" s="15">
        <f>SUM(Elemzés[[#This Row],[KISKERESKEDELMI HELYSZÍNEK]:[PIACI IGÉNYEK]])</f>
        <v>30</v>
      </c>
    </row>
    <row r="10" spans="2:15" ht="30" customHeight="1" x14ac:dyDescent="0.2">
      <c r="B10" s="12" t="s">
        <v>7</v>
      </c>
      <c r="C10" s="14">
        <v>4</v>
      </c>
      <c r="D10" s="14">
        <v>0</v>
      </c>
      <c r="E10" s="14">
        <v>4</v>
      </c>
      <c r="F10" s="14">
        <v>2</v>
      </c>
      <c r="G10" s="14">
        <v>4</v>
      </c>
      <c r="H10" s="14">
        <v>2</v>
      </c>
      <c r="I10" s="14">
        <v>1</v>
      </c>
      <c r="J10" s="14">
        <v>3</v>
      </c>
      <c r="K10" s="14">
        <v>4</v>
      </c>
      <c r="L10" s="14">
        <v>4</v>
      </c>
      <c r="M10" s="14">
        <v>2</v>
      </c>
      <c r="N10" s="14">
        <v>3</v>
      </c>
      <c r="O10" s="15">
        <f>SUM(Elemzés[[#This Row],[KISKERESKEDELMI HELYSZÍNEK]:[PIACI IGÉNYEK]])</f>
        <v>33</v>
      </c>
    </row>
    <row r="11" spans="2:15" ht="30" customHeight="1" x14ac:dyDescent="0.2">
      <c r="B11" s="19" t="s">
        <v>30</v>
      </c>
      <c r="C11" s="20">
        <f>IFERROR(SUBTOTAL(101,Elemzés[KISKERESKEDELMI HELYSZÍNEK]),"")</f>
        <v>2.2000000000000002</v>
      </c>
      <c r="D11" s="20">
        <f>IFERROR(SUBTOTAL(101,Elemzés[ÉVES ELADÁSOK]),"")</f>
        <v>2.8</v>
      </c>
      <c r="E11" s="20">
        <f>IFERROR(SUBTOTAL(101,Elemzés[TERMÉKEK ÖSSZEHASONLÍTÁSA]),"")</f>
        <v>2.8</v>
      </c>
      <c r="F11" s="20">
        <f>IFERROR(SUBTOTAL(101,Elemzés[TERMÉK ÁRA]),"")</f>
        <v>1.6</v>
      </c>
      <c r="G11" s="20">
        <f>IFERROR(SUBTOTAL(101,Elemzés[MARKETING]),"")</f>
        <v>2.8</v>
      </c>
      <c r="H11" s="20">
        <f>IFERROR(SUBTOTAL(101,Elemzés[TERMELÉSI KÖLTSÉG]),"")</f>
        <v>1.6</v>
      </c>
      <c r="I11" s="20">
        <f>IFERROR(SUBTOTAL(101,Elemzés[NÖVEKEDÉSI RÁTA]),"")</f>
        <v>1.8</v>
      </c>
      <c r="J11" s="20">
        <f>IFERROR(SUBTOTAL(101,Elemzés[VEZETŐSÉG]),"")</f>
        <v>2</v>
      </c>
      <c r="K11" s="20">
        <f>IFERROR(SUBTOTAL(101,Elemzés[DISZTRIBÚCIÓ]),"")</f>
        <v>2.6</v>
      </c>
      <c r="L11" s="20">
        <f>IFERROR(SUBTOTAL(101,Elemzés[SZÁLLÍTÓK]),"")</f>
        <v>2.4</v>
      </c>
      <c r="M11" s="20">
        <f>IFERROR(SUBTOTAL(101,Elemzés[KOCKÁZATI TŐKE]),"")</f>
        <v>2</v>
      </c>
      <c r="N11" s="20">
        <f>IFERROR(SUBTOTAL(101,Elemzés[PIACI IGÉNYEK]),"")</f>
        <v>2.4</v>
      </c>
      <c r="O11" s="21">
        <f>SUBTOTAL(101,Elemzés[ÖSSZESEN])</f>
        <v>27</v>
      </c>
    </row>
  </sheetData>
  <dataConsolidate/>
  <mergeCells count="2">
    <mergeCell ref="B3:C3"/>
    <mergeCell ref="B4:C4"/>
  </mergeCells>
  <conditionalFormatting sqref="O6:O10">
    <cfRule type="iconSet" priority="1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dataValidations count="20">
    <dataValidation allowBlank="1" showInputMessage="1" showErrorMessage="1" prompt="A munkalap B5 cellájával kezdődő Elemzés táblázatban adhatja meg az adatokat. A B3 cellát választva visszatérhet a Demográfiai jellemzők munkalapra." sqref="A1" xr:uid="{00000000-0002-0000-0100-000000000000}"/>
    <dataValidation allowBlank="1" showInputMessage="1" showErrorMessage="1" prompt="Ebben a cellában szerepel a munkalap címe. A sablon automatikusan kitölti a cégnevet a Demográfiai jellemzők munkalap B2 cellájában megadott érték alapján." sqref="B2" xr:uid="{00000000-0002-0000-0100-000001000000}"/>
    <dataValidation allowBlank="1" showInputMessage="1" showErrorMessage="1" prompt="Ebben az oszlopban adhatja meg a versenytársak nevét. Az ALT+LE billentyűkombinációval jelenítse meg a lehetőségeket, majd a LE és az ENTER billentyűt lenyomva válassza ki a kívánt elemet." sqref="B5" xr:uid="{00000000-0002-0000-0100-000002000000}"/>
    <dataValidation allowBlank="1" showInputMessage="1" showErrorMessage="1" prompt="Ebben az oszlopban egy 0-tól 4-ig terjedő skálán értékelheti a kiskereskedelmi helyszíneket a 4. sorban található jelmagyarázat alapján." sqref="C5" xr:uid="{00000000-0002-0000-0100-000003000000}"/>
    <dataValidation allowBlank="1" showInputMessage="1" showErrorMessage="1" prompt="Ebben az oszlopban egy 0-tól 4-ig terjedő skálán értékelheti az éves értékesítést a 4. sorban található jelmagyarázat alapján." sqref="D5" xr:uid="{00000000-0002-0000-0100-000004000000}"/>
    <dataValidation allowBlank="1" showInputMessage="1" showErrorMessage="1" prompt="Ebben az oszlopban egy 0-tól 4-ig terjedő skálán értékelheti a termékek összehasonlítását a 4. sorban található jelmagyarázat alapján." sqref="E5" xr:uid="{00000000-0002-0000-0100-000005000000}"/>
    <dataValidation allowBlank="1" showInputMessage="1" showErrorMessage="1" prompt="Ebben az oszlopban egy 0-tól 4-ig terjedő skálán értékelheti a termékek árát a 4. sorban található jelmagyarázat alapján." sqref="F5" xr:uid="{00000000-0002-0000-0100-000006000000}"/>
    <dataValidation allowBlank="1" showInputMessage="1" showErrorMessage="1" prompt="Ebben az oszlopban egy 0-tól 4-ig terjedő skálán értékelheti a marketinget a 4. sorban található jelmagyarázat alapján." sqref="G5" xr:uid="{00000000-0002-0000-0100-000007000000}"/>
    <dataValidation allowBlank="1" showInputMessage="1" showErrorMessage="1" prompt="Ebben az oszlopban egy 0-tól 4-ig terjedő skálán értékelheti a termelési költséget a 4. sorban található jelmagyarázat alapján." sqref="H5" xr:uid="{00000000-0002-0000-0100-000008000000}"/>
    <dataValidation allowBlank="1" showInputMessage="1" showErrorMessage="1" prompt="Ebben az oszlopban egy 0-tól 4-ig terjedő skálán értékelheti a növekedési rátát a 4. sorban található jelmagyarázat alapján." sqref="I5" xr:uid="{00000000-0002-0000-0100-000009000000}"/>
    <dataValidation allowBlank="1" showInputMessage="1" showErrorMessage="1" prompt="Ebben az oszlopban egy 0-tól 4-ig terjedő skálán értékelheti a vezetőséget a 4. sorban található jelmagyarázat alapján." sqref="J5" xr:uid="{00000000-0002-0000-0100-00000A000000}"/>
    <dataValidation allowBlank="1" showInputMessage="1" showErrorMessage="1" prompt="Ebben az oszlopban egy 0-tól 4-ig terjedő skálán értékelheti a disztribúciót a 4. sorban található jelmagyarázat alapján." sqref="K5" xr:uid="{00000000-0002-0000-0100-00000B000000}"/>
    <dataValidation allowBlank="1" showInputMessage="1" showErrorMessage="1" prompt="Ebben az oszlopban egy 0-tól 4-ig terjedő skálán értékelheti a szállítókat a 4. sorban található jelmagyarázat alapján." sqref="L5" xr:uid="{00000000-0002-0000-0100-00000C000000}"/>
    <dataValidation allowBlank="1" showInputMessage="1" showErrorMessage="1" prompt="Ebben az oszlopban egy 0-tól 4-ig terjedő skálán értékelheti a kockázati tőkét a 4. sorban található jelmagyarázat alapján." sqref="M5" xr:uid="{00000000-0002-0000-0100-00000D000000}"/>
    <dataValidation allowBlank="1" showInputMessage="1" showErrorMessage="1" prompt="Ebben az oszlopban egy 0-tól 4-ig terjedő skálán értékelheti a piaci igényeket a 4. sorban található jelmagyarázat alapján." sqref="N5" xr:uid="{00000000-0002-0000-0100-00000E000000}"/>
    <dataValidation allowBlank="1" showInputMessage="1" showErrorMessage="1" prompt="Ebben az oszlopban automatikusan frissül az egyes versenytársak teljes pontszáma. A nagyobb pontszámok erősebb versenytársat jelentenek." sqref="O5" xr:uid="{00000000-0002-0000-0100-00000F000000}"/>
    <dataValidation allowBlank="1" showInputMessage="1" showErrorMessage="1" prompt="Ebben a cellában szerepel a Demográfiai jellemzők munkalapra mutató hivatkozás." sqref="B3:C3" xr:uid="{00000000-0002-0000-0100-000010000000}"/>
    <dataValidation allowBlank="1" showInputMessage="1" showErrorMessage="1" prompt="Az alábbi táblázatban egy 0-tól 4-ig terjedő skálán értékelheti a különböző üzleti feltételeket, a jobb oldalon lévő jelmagyarázat alapján." sqref="B4:C4" xr:uid="{00000000-0002-0000-0100-000011000000}"/>
    <dataValidation type="list" errorStyle="warning" allowBlank="1" showInputMessage="1" showErrorMessage="1" error="Válassza a kívánt lehetőséget a listából. Válassza a MÉGSE gombot, az ALT+LE billentyűkombinációval jelenítse meg a lehetőségeket, majd a LE és az ENTER billentyűt lenyomva válassza ki a kívánt elemet." sqref="B10" xr:uid="{00000000-0002-0000-0100-000012000000}">
      <formula1>Versenytársak</formula1>
    </dataValidation>
    <dataValidation type="list" errorStyle="warning" allowBlank="1" showInputMessage="1" showErrorMessage="1" error="Válassza a kívánt lehetőséget a listából. Válassza a MÉGSE gombot, az ALT+LE billentyűkombinációval jelenítse meg a lehetőségeket, majd a LE és az ENTER billentyűt lenyomva válassza ki a kívánt elemet." sqref="B6 B7 B8 B9" xr:uid="{E9EAFCEC-517B-4EB5-92C8-30FE4D047E8B}">
      <formula1>Versenytársak</formula1>
    </dataValidation>
  </dataValidations>
  <hyperlinks>
    <hyperlink ref="B3:C3" location="'Competitor Demographics'!A1" tooltip="Select to navigate to Competitor Demographics worksheet" display="Competitor Demographics" xr:uid="{00000000-0004-0000-01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646155A4-8DC0-4296-8CDB-07A92703B785}">
            <x14:iconSet iconSet="3Flags" custom="1">
              <x14:cfvo type="percent">
                <xm:f>0</xm:f>
              </x14:cfvo>
              <x14:cfvo type="percentile">
                <xm:f>50</xm:f>
              </x14:cfvo>
              <x14:cfvo type="percentile">
                <xm:f>90</xm:f>
              </x14:cfvo>
              <x14:cfIcon iconSet="NoIcons" iconId="0"/>
              <x14:cfIcon iconSet="NoIcons" iconId="0"/>
              <x14:cfIcon iconSet="3Flags" iconId="0"/>
            </x14:iconSet>
          </x14:cfRule>
          <xm:sqref>O6:O10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Demográfiai jellemzők</vt:lpstr>
      <vt:lpstr>Versenytárselemzés</vt:lpstr>
      <vt:lpstr>'Demográfiai jellemzők'!Nyomtatási_cím</vt:lpstr>
      <vt:lpstr>Versenytárselemzés!Nyomtatási_cím</vt:lpstr>
      <vt:lpstr>Versenytársak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2018-04-24T01:08:00Z</dcterms:created>
  <dcterms:modified xsi:type="dcterms:W3CDTF">2018-11-27T09:30:48Z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