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A2F415DE-5F9C-4F39-835D-90F77E30D2A6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Összegzés" sheetId="1" r:id="rId1"/>
    <sheet name="Ajándéklista" sheetId="2" r:id="rId2"/>
  </sheets>
  <definedNames>
    <definedName name="Cím1">Megajándékozottak[[#Headers],[MEGAJÁNDÉKOZOTT]]</definedName>
    <definedName name="Cím2">Ajándékok[[#Headers],[MEGAJÁNDÉKOZOTT]]</definedName>
    <definedName name="FENNMARADÓ">Összegzés!$F$3</definedName>
    <definedName name="Költségkeret_Módosítva">Összegzés!$D$4</definedName>
    <definedName name="MegajándékozottakNeve">Megajándékozottak[MEGAJÁNDÉKOZOTT]</definedName>
    <definedName name="_xlnm.Print_Titles" localSheetId="1">Ajándéklista!$2:$2</definedName>
    <definedName name="_xlnm.Print_Titles" localSheetId="0">Összegzés!$5:$5</definedName>
    <definedName name="SorCímrégiója1..F4">Összegzés!$E$1</definedName>
    <definedName name="TeljesKöltségkeret">Összegzés!$F$1</definedName>
    <definedName name="Tervezettből_Fennmaradó_Összeg">IF(Megajándékozottak[[#Totals],[KERET TERVEZETT %-A]]=1,TeljesKöltségkeret*Összegzés!XFD1,IF(Megajándékozottak[[#Totals],[KERET TERVEZETT %-A]]&gt;1,(TeljesKöltségkeret/Megajándékozottak[[#Totals],[KERET TERVEZETT %-A]])*Összegzés!XFD1,TeljesKöltségkeret*Összegzés!XFD1))</definedName>
  </definedNames>
  <calcPr calcId="162913"/>
  <fileRecoveryPr autoRecover="0"/>
</workbook>
</file>

<file path=xl/calcChain.xml><?xml version="1.0" encoding="utf-8"?>
<calcChain xmlns="http://schemas.openxmlformats.org/spreadsheetml/2006/main">
  <c r="F7" i="1" l="1"/>
  <c r="F8" i="1"/>
  <c r="F9" i="1"/>
  <c r="F10" i="1"/>
  <c r="F6" i="1"/>
  <c r="F2" i="1" l="1"/>
  <c r="F3" i="1" s="1"/>
  <c r="E11" i="1" l="1"/>
  <c r="C11" i="1"/>
  <c r="D10" i="1" l="1"/>
  <c r="D6" i="1"/>
  <c r="D9" i="1"/>
  <c r="D8" i="1"/>
  <c r="D7" i="1"/>
  <c r="F11" i="1"/>
  <c r="D11" i="1" l="1"/>
</calcChain>
</file>

<file path=xl/sharedStrings.xml><?xml version="1.0" encoding="utf-8"?>
<sst xmlns="http://schemas.openxmlformats.org/spreadsheetml/2006/main" count="47" uniqueCount="30">
  <si>
    <t>ünnepi</t>
  </si>
  <si>
    <t>Módosuljon a költségkeret, ha a tervezett keret százaléka meghaladja a 100%-ot (Igen/Nem)?</t>
  </si>
  <si>
    <t>MEGAJÁNDÉKOZOTT</t>
  </si>
  <si>
    <t>András</t>
  </si>
  <si>
    <t>Ilona</t>
  </si>
  <si>
    <t>Bálint</t>
  </si>
  <si>
    <t>Zsuzsanna</t>
  </si>
  <si>
    <t>Vince</t>
  </si>
  <si>
    <t>Összesen</t>
  </si>
  <si>
    <t>AJÁNDÉKLELTÁR</t>
  </si>
  <si>
    <t>KERET TERVEZETT %-A</t>
  </si>
  <si>
    <t>Igen</t>
  </si>
  <si>
    <t>TERVEZETTBŐL FENNMARADÓ ÖSSZEG</t>
  </si>
  <si>
    <t>TELJES KÖLTSÉGKERET</t>
  </si>
  <si>
    <t>ELKÖLTVE</t>
  </si>
  <si>
    <t>FENNMARADÓ KERET</t>
  </si>
  <si>
    <t>HIÁNYZÓ AJÁNDÉK</t>
  </si>
  <si>
    <t>AJÁNDÉKLISTA</t>
  </si>
  <si>
    <t>AJÁNDÉK</t>
  </si>
  <si>
    <t>Babaház</t>
  </si>
  <si>
    <t>Bicikli</t>
  </si>
  <si>
    <t>Anyagok kollázskészítéshez</t>
  </si>
  <si>
    <t>Játékvasút</t>
  </si>
  <si>
    <t>Pulóver</t>
  </si>
  <si>
    <t>Ajándékutalvány</t>
  </si>
  <si>
    <t>Ruha</t>
  </si>
  <si>
    <t>ÁR</t>
  </si>
  <si>
    <t>MEGVÁSÁROLVA</t>
  </si>
  <si>
    <t>BECSOMAGOLVA</t>
  </si>
  <si>
    <t>AJÁNDÉKOK TERVEZETT 
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</si>
</sst>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&quot;$&quot;#,##0.00"/>
    <numFmt numFmtId="168" formatCode="#,##0.00\ [$Ft-40E]"/>
  </numFmts>
  <fonts count="9" x14ac:knownFonts="1"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9"/>
      <color theme="3"/>
      <name val="Georgia"/>
      <family val="1"/>
      <scheme val="minor"/>
    </font>
    <font>
      <sz val="11"/>
      <color theme="3"/>
      <name val="Georgia"/>
      <family val="2"/>
      <scheme val="minor"/>
    </font>
    <font>
      <sz val="11"/>
      <color theme="3"/>
      <name val="Calibri"/>
      <family val="2"/>
      <scheme val="major"/>
    </font>
    <font>
      <b/>
      <i/>
      <sz val="37"/>
      <color theme="4" tint="-0.499984740745262"/>
      <name val="Georgia"/>
      <family val="1"/>
      <scheme val="minor"/>
    </font>
    <font>
      <sz val="30"/>
      <color theme="5" tint="-0.24994659260841701"/>
      <name val="Calibri"/>
      <family val="2"/>
      <scheme val="major"/>
    </font>
    <font>
      <b/>
      <sz val="11"/>
      <color theme="5" tint="-0.499984740745262"/>
      <name val="Calibri"/>
      <family val="2"/>
      <scheme val="major"/>
    </font>
    <font>
      <sz val="9"/>
      <color theme="3"/>
      <name val="Georgia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15">
    <xf numFmtId="0" fontId="0" fillId="0" borderId="0">
      <alignment horizontal="left" vertical="center" wrapText="1" indent="1"/>
    </xf>
    <xf numFmtId="0" fontId="3" fillId="0" borderId="0" applyNumberFormat="0" applyFont="0" applyFill="0" applyBorder="0" applyProtection="0">
      <alignment horizontal="center" vertical="center"/>
    </xf>
    <xf numFmtId="1" fontId="3" fillId="0" borderId="0" applyFont="0" applyFill="0" applyBorder="0" applyProtection="0">
      <alignment horizontal="center" vertical="center"/>
    </xf>
    <xf numFmtId="165" fontId="3" fillId="0" borderId="0" applyFont="0" applyFill="0" applyBorder="0" applyAlignment="0" applyProtection="0"/>
    <xf numFmtId="166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Alignment="0" applyProtection="0"/>
    <xf numFmtId="9" fontId="3" fillId="0" borderId="0" applyFont="0" applyFill="0" applyBorder="0" applyProtection="0">
      <alignment horizontal="center"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horizontal="right" indent="1"/>
    </xf>
    <xf numFmtId="0" fontId="4" fillId="0" borderId="0" applyNumberFormat="0" applyFill="0" applyBorder="0" applyAlignment="0" applyProtection="0"/>
    <xf numFmtId="166" fontId="1" fillId="0" borderId="2">
      <alignment horizontal="left" indent="1"/>
    </xf>
    <xf numFmtId="166" fontId="1" fillId="0" borderId="1">
      <alignment horizontal="left" vertical="center" indent="1"/>
    </xf>
    <xf numFmtId="166" fontId="8" fillId="0" borderId="0" applyFont="0" applyFill="0" applyBorder="0" applyProtection="0">
      <alignment horizontal="right" vertical="center" indent="1"/>
    </xf>
    <xf numFmtId="0" fontId="7" fillId="0" borderId="0" applyNumberFormat="0" applyFill="0" applyBorder="0">
      <alignment horizontal="center" vertical="center" wrapText="1"/>
    </xf>
  </cellStyleXfs>
  <cellXfs count="22">
    <xf numFmtId="0" fontId="0" fillId="0" borderId="0" xfId="0">
      <alignment horizontal="left" vertical="center" wrapText="1" indent="1"/>
    </xf>
    <xf numFmtId="9" fontId="0" fillId="0" borderId="0" xfId="6" applyFont="1" applyBorder="1">
      <alignment horizontal="center" vertical="center"/>
    </xf>
    <xf numFmtId="0" fontId="0" fillId="0" borderId="0" xfId="0">
      <alignment horizontal="left" vertical="center" wrapText="1" indent="1"/>
    </xf>
    <xf numFmtId="0" fontId="0" fillId="0" borderId="0" xfId="1" applyFo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9">
      <alignment horizontal="right" indent="1"/>
    </xf>
    <xf numFmtId="0" fontId="4" fillId="0" borderId="0" xfId="10" applyAlignment="1">
      <alignment horizontal="left" vertical="center" indent="1"/>
    </xf>
    <xf numFmtId="1" fontId="0" fillId="0" borderId="0" xfId="2" applyFont="1">
      <alignment horizontal="center" vertical="center"/>
    </xf>
    <xf numFmtId="0" fontId="5" fillId="0" borderId="0" xfId="7">
      <alignment vertical="center"/>
    </xf>
    <xf numFmtId="0" fontId="6" fillId="0" borderId="0" xfId="8">
      <alignment vertical="center"/>
    </xf>
    <xf numFmtId="0" fontId="4" fillId="0" borderId="0" xfId="10" applyAlignment="1">
      <alignment horizontal="left" vertical="center" wrapText="1" indent="1"/>
    </xf>
    <xf numFmtId="0" fontId="7" fillId="0" borderId="0" xfId="14">
      <alignment horizontal="center" vertical="center" wrapText="1"/>
    </xf>
    <xf numFmtId="0" fontId="5" fillId="0" borderId="0" xfId="7">
      <alignment vertical="center"/>
    </xf>
    <xf numFmtId="0" fontId="6" fillId="0" borderId="0" xfId="8">
      <alignment vertical="center"/>
    </xf>
    <xf numFmtId="0" fontId="4" fillId="0" borderId="0" xfId="10" applyAlignment="1">
      <alignment horizontal="left" vertical="center" wrapText="1" indent="1"/>
    </xf>
    <xf numFmtId="168" fontId="0" fillId="0" borderId="0" xfId="13" applyNumberFormat="1" applyFont="1">
      <alignment horizontal="right" vertical="center" indent="1"/>
    </xf>
    <xf numFmtId="168" fontId="0" fillId="0" borderId="0" xfId="4" applyNumberFormat="1" applyFont="1">
      <alignment horizontal="right" vertical="center" indent="1"/>
    </xf>
    <xf numFmtId="168" fontId="2" fillId="0" borderId="0" xfId="0" applyNumberFormat="1" applyFont="1" applyBorder="1" applyAlignment="1">
      <alignment horizontal="right" vertical="center" indent="1"/>
    </xf>
    <xf numFmtId="168" fontId="1" fillId="0" borderId="2" xfId="11" applyNumberFormat="1">
      <alignment horizontal="left" indent="1"/>
    </xf>
  </cellXfs>
  <cellStyles count="15">
    <cellStyle name="Bevitel" xfId="11" builtinId="20" customBuiltin="1"/>
    <cellStyle name="Cím" xfId="7" builtinId="15" customBuiltin="1"/>
    <cellStyle name="Címsor 1" xfId="8" builtinId="16" customBuiltin="1"/>
    <cellStyle name="Címsor 2" xfId="9" builtinId="17" customBuiltin="1"/>
    <cellStyle name="Címsor 3" xfId="10" builtinId="18" customBuiltin="1"/>
    <cellStyle name="Egyéni pénznem" xfId="13" xr:uid="{00000000-0005-0000-0000-000004000000}"/>
    <cellStyle name="Ezres" xfId="2" builtinId="3" customBuiltin="1"/>
    <cellStyle name="Ezres [0]" xfId="3" builtinId="6" customBuiltin="1"/>
    <cellStyle name="Kimenet" xfId="12" builtinId="21" customBuiltin="1"/>
    <cellStyle name="Megvásárolva/becsomagolva" xfId="1" xr:uid="{00000000-0005-0000-0000-00000C000000}"/>
    <cellStyle name="Normál" xfId="0" builtinId="0" customBuiltin="1"/>
    <cellStyle name="Pénznem" xfId="4" builtinId="4" customBuiltin="1"/>
    <cellStyle name="Pénznem [0]" xfId="5" builtinId="7" customBuiltin="1"/>
    <cellStyle name="Százalék" xfId="6" builtinId="5" customBuiltin="1"/>
    <cellStyle name="Táblázat címsora" xfId="14" xr:uid="{00000000-0005-0000-0000-00000D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numFmt numFmtId="168" formatCode="#,##0.00\ [$Ft-40E]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8" formatCode="#,##0.00\ [$Ft-40E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8" formatCode="#,##0.00\ [$Ft-40E]"/>
    </dxf>
    <dxf>
      <font>
        <strike/>
        <color theme="3" tint="0.59996337778862885"/>
      </font>
    </dxf>
    <dxf>
      <font>
        <color theme="8" tint="-0.499984740745262"/>
      </font>
    </dxf>
    <dxf>
      <font>
        <color theme="8" tint="-0.499984740745262"/>
      </font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</dxfs>
  <tableStyles count="2" defaultTableStyle="Ünnepi ajándéklista" defaultPivotStyle="PivotStyleLight16">
    <tableStyle name="Ünnepi ajándéklista" pivot="0" count="3" xr9:uid="{00000000-0011-0000-FFFF-FFFF00000000}">
      <tableStyleElement type="wholeTable" dxfId="17"/>
      <tableStyleElement type="headerRow" dxfId="16"/>
      <tableStyleElement type="totalRow" dxfId="15"/>
    </tableStyle>
    <tableStyle name="Összegzés" pivot="0" count="5" xr9:uid="{00000000-0011-0000-FFFF-FFFF01000000}">
      <tableStyleElement type="wholeTable" dxfId="14"/>
      <tableStyleElement type="headerRow" dxfId="13"/>
      <tableStyleElement type="totalRow" dxfId="12"/>
      <tableStyleElement type="firstColumn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0</xdr:row>
      <xdr:rowOff>104775</xdr:rowOff>
    </xdr:to>
    <xdr:grpSp>
      <xdr:nvGrpSpPr>
        <xdr:cNvPr id="4" name="Lapszegély" descr="Csíkos, többszínű szegély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0"/>
          <a:ext cx="10248900" cy="104775"/>
          <a:chOff x="190500" y="6334125"/>
          <a:chExt cx="8639175" cy="114300"/>
        </a:xfrm>
      </xdr:grpSpPr>
      <xdr:sp macro="" textlink="">
        <xdr:nvSpPr>
          <xdr:cNvPr id="1034" name="Szabadkézi sokszög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Szabadkézi sokszög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Szabadkézi sokszög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0</xdr:row>
      <xdr:rowOff>104775</xdr:rowOff>
    </xdr:to>
    <xdr:grpSp>
      <xdr:nvGrpSpPr>
        <xdr:cNvPr id="6" name="Lapszegély" descr="Csíkos, többszínű szegély ">
          <a:extLst>
            <a:ext uri="{FF2B5EF4-FFF2-40B4-BE49-F238E27FC236}">
              <a16:creationId xmlns:a16="http://schemas.microsoft.com/office/drawing/2014/main" id="{763A00A4-10FC-4122-82E6-D6365C2E377B}"/>
            </a:ext>
          </a:extLst>
        </xdr:cNvPr>
        <xdr:cNvGrpSpPr/>
      </xdr:nvGrpSpPr>
      <xdr:grpSpPr>
        <a:xfrm>
          <a:off x="0" y="0"/>
          <a:ext cx="10248900" cy="104775"/>
          <a:chOff x="190500" y="6334125"/>
          <a:chExt cx="8639175" cy="114300"/>
        </a:xfrm>
      </xdr:grpSpPr>
      <xdr:sp macro="" textlink="">
        <xdr:nvSpPr>
          <xdr:cNvPr id="7" name="Szabadkézi sokszög 10">
            <a:extLst>
              <a:ext uri="{FF2B5EF4-FFF2-40B4-BE49-F238E27FC236}">
                <a16:creationId xmlns:a16="http://schemas.microsoft.com/office/drawing/2014/main" id="{6A854F4E-7591-4D67-9C05-CB29906EE813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Szabadkézi sokszög 11">
            <a:extLst>
              <a:ext uri="{FF2B5EF4-FFF2-40B4-BE49-F238E27FC236}">
                <a16:creationId xmlns:a16="http://schemas.microsoft.com/office/drawing/2014/main" id="{0ECDE756-B5E0-4C83-B621-1D01E2E1ED1A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" name="Szabadkézi sokszög 12">
            <a:extLst>
              <a:ext uri="{FF2B5EF4-FFF2-40B4-BE49-F238E27FC236}">
                <a16:creationId xmlns:a16="http://schemas.microsoft.com/office/drawing/2014/main" id="{05B91B72-6AB2-408E-B107-97C76CB24568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egajándékozottak" displayName="Megajándékozottak" ref="B5:F11" totalsRowCount="1">
  <autoFilter ref="B5:F10" xr:uid="{00000000-0009-0000-0100-000001000000}"/>
  <tableColumns count="5">
    <tableColumn id="1" xr3:uid="{00000000-0010-0000-0000-000001000000}" name="MEGAJÁNDÉKOZOTT" totalsRowLabel="Összesen" totalsRowDxfId="4"/>
    <tableColumn id="2" xr3:uid="{00000000-0010-0000-0000-000002000000}" name="KERET TERVEZETT %-A" totalsRowFunction="custom" totalsRowDxfId="3">
      <totalsRowFormula>SUM(Megajándékozottak[KERET TERVEZETT %-A])</totalsRowFormula>
    </tableColumn>
    <tableColumn id="6" xr3:uid="{00000000-0010-0000-0000-000006000000}" name="TERVEZETTBŐL FENNMARADÓ ÖSSZEG" totalsRowFunction="custom" dataDxfId="5" totalsRowDxfId="2">
      <calculatedColumnFormula>IFERROR(IF(Költségkeret_Módosítva="Igen",Tervezettből_Fennmaradó_Összeg-SUMIFS(Ajándékok[ÁR],Ajándékok[MEGAJÁNDÉKOZOTT],Megajándékozottak[[#This Row],[MEGAJÁNDÉKOZOTT]]),(TeljesKöltségkeret*Megajándékozottak[[#This Row],[KERET TERVEZETT %-A]])-SUMIFS(Ajándékok[ÁR],Ajándékok[MEGAJÁNDÉKOZOTT],Megajándékozottak[[#This Row],[MEGAJÁNDÉKOZOTT]])),"")</calculatedColumnFormula>
      <totalsRowFormula>IFERROR(SUM(Megajándékozottak[TERVEZETTBŐL FENNMARADÓ ÖSSZEG]),"")</totalsRowFormula>
    </tableColumn>
    <tableColumn id="3" xr3:uid="{00000000-0010-0000-0000-000003000000}" name="AJÁNDÉKOK TERVEZETT _x000a_SZÁMA" totalsRowFunction="custom" totalsRowDxfId="1">
      <totalsRowFormula>SUM(Megajándékozottak[AJÁNDÉKOK TERVEZETT 
SZÁMA])</totalsRowFormula>
    </tableColumn>
    <tableColumn id="5" xr3:uid="{00000000-0010-0000-0000-000005000000}" name="HIÁNYZÓ AJÁNDÉK" totalsRowFunction="custom" totalsRowDxfId="0">
      <calculatedColumnFormula>IFERROR(Megajándékozottak[[#This Row],[AJÁNDÉKOK TERVEZETT 
SZÁMA]]-COUNTIFS(Ajándékok[MEGAJÁNDÉKOZOTT],Megajándékozottak[[#This Row],[MEGAJÁNDÉKOZOTT]]), "")</calculatedColumnFormula>
      <totalsRowFormula>SUM(Megajándékozottak[HIÁNYZÓ AJÁNDÉK])</totalsRowFormula>
    </tableColumn>
  </tableColumns>
  <tableStyleInfo name="Összegzés" showFirstColumn="1" showLastColumn="0" showRowStripes="1" showColumnStripes="1"/>
  <extLst>
    <ext xmlns:x14="http://schemas.microsoft.com/office/spreadsheetml/2009/9/main" uri="{504A1905-F514-4f6f-8877-14C23A59335A}">
      <x14:table altTextSummary="Ebben a táblázatban adhatja meg a megajándékozottakat, a költségkeret tervezett százalékát és az ajándékok tervezett számát. A program automatikusan kiszámítja a tervezettből fennmaradó összeget és a még hiányzó ajándékok számá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Ajándékok" displayName="Ajándékok" ref="B2:F9" totalsRowShown="0">
  <autoFilter ref="B2:F9" xr:uid="{00000000-0009-0000-0100-000004000000}"/>
  <tableColumns count="5">
    <tableColumn id="1" xr3:uid="{00000000-0010-0000-0100-000001000000}" name="MEGAJÁNDÉKOZOTT"/>
    <tableColumn id="2" xr3:uid="{00000000-0010-0000-0100-000002000000}" name="AJÁNDÉK"/>
    <tableColumn id="3" xr3:uid="{00000000-0010-0000-0100-000003000000}" name="ÁR" dataDxfId="6"/>
    <tableColumn id="4" xr3:uid="{00000000-0010-0000-0100-000004000000}" name="MEGVÁSÁROLVA"/>
    <tableColumn id="5" xr3:uid="{00000000-0010-0000-0100-000005000000}" name="BECSOMAGOLVA"/>
  </tableColumns>
  <tableStyleInfo name="Ünnepi ajándéklista" showFirstColumn="0" showLastColumn="0" showRowStripes="1" showColumnStripes="0"/>
  <extLst>
    <ext xmlns:x14="http://schemas.microsoft.com/office/spreadsheetml/2009/9/main" uri="{504A1905-F514-4f6f-8877-14C23A59335A}">
      <x14:table altTextSummary="Válassza ki a megajándékozottat, adja meg az ajándékot és az árát, majd jelezze, hogy melyik ajándékot vásárolta meg és csomagolta be. A már megvásárolt és becsomagolt ajándékoknál a táblázatsor automatikusan áthúzott formátumúvá válik."/>
    </ext>
  </extLst>
</table>
</file>

<file path=xl/theme/theme1.xml><?xml version="1.0" encoding="utf-8"?>
<a:theme xmlns:a="http://schemas.openxmlformats.org/drawingml/2006/main" name="Office Theme">
  <a:themeElements>
    <a:clrScheme name="131_holiday_shopping_list_with_budget">
      <a:dk1>
        <a:srgbClr val="000000"/>
      </a:dk1>
      <a:lt1>
        <a:srgbClr val="FFFFFF"/>
      </a:lt1>
      <a:dk2>
        <a:srgbClr val="4D4741"/>
      </a:dk2>
      <a:lt2>
        <a:srgbClr val="FFFFFF"/>
      </a:lt2>
      <a:accent1>
        <a:srgbClr val="87C9BA"/>
      </a:accent1>
      <a:accent2>
        <a:srgbClr val="FF8D21"/>
      </a:accent2>
      <a:accent3>
        <a:srgbClr val="F3C743"/>
      </a:accent3>
      <a:accent4>
        <a:srgbClr val="6DACCF"/>
      </a:accent4>
      <a:accent5>
        <a:srgbClr val="D76159"/>
      </a:accent5>
      <a:accent6>
        <a:srgbClr val="927CAF"/>
      </a:accent6>
      <a:hlink>
        <a:srgbClr val="6DACCF"/>
      </a:hlink>
      <a:folHlink>
        <a:srgbClr val="927CAF"/>
      </a:folHlink>
    </a:clrScheme>
    <a:fontScheme name="131_holiday_shopping_list_with_budget">
      <a:majorFont>
        <a:latin typeface="Calibri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1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style="2" customWidth="1"/>
    <col min="2" max="6" width="22.77734375" style="2" customWidth="1"/>
    <col min="7" max="7" width="2.77734375" style="2" customWidth="1"/>
    <col min="8" max="16384" width="8.88671875" style="2"/>
  </cols>
  <sheetData>
    <row r="1" spans="1:6" customFormat="1" ht="50.1" customHeight="1" x14ac:dyDescent="0.25">
      <c r="B1" s="15" t="s">
        <v>0</v>
      </c>
      <c r="C1" s="16" t="s">
        <v>9</v>
      </c>
      <c r="D1" s="16"/>
      <c r="E1" s="8" t="s">
        <v>13</v>
      </c>
      <c r="F1" s="21">
        <v>100000</v>
      </c>
    </row>
    <row r="2" spans="1:6" customFormat="1" ht="21" customHeight="1" x14ac:dyDescent="0.25">
      <c r="A2" s="7"/>
      <c r="B2" s="15"/>
      <c r="C2" s="16"/>
      <c r="D2" s="16"/>
      <c r="E2" s="8" t="s">
        <v>14</v>
      </c>
      <c r="F2" s="21">
        <f>IFERROR(SUMIFS(Ajándékok[ÁR],Ajándékok[MEGVÁSÁROLVA],"Igen"),"")</f>
        <v>56600</v>
      </c>
    </row>
    <row r="3" spans="1:6" customFormat="1" ht="21" customHeight="1" x14ac:dyDescent="0.25">
      <c r="A3" s="7"/>
      <c r="B3" s="15"/>
      <c r="C3" s="16"/>
      <c r="D3" s="16"/>
      <c r="E3" s="8" t="s">
        <v>15</v>
      </c>
      <c r="F3" s="21">
        <f>IFERROR(TeljesKöltségkeret-F2,"")</f>
        <v>43400</v>
      </c>
    </row>
    <row r="4" spans="1:6" customFormat="1" ht="30" customHeight="1" x14ac:dyDescent="0.2">
      <c r="B4" s="17" t="s">
        <v>1</v>
      </c>
      <c r="C4" s="17"/>
      <c r="D4" s="13" t="s">
        <v>11</v>
      </c>
      <c r="E4" s="2"/>
    </row>
    <row r="5" spans="1:6" customFormat="1" ht="30" customHeight="1" x14ac:dyDescent="0.2">
      <c r="B5" s="14" t="s">
        <v>2</v>
      </c>
      <c r="C5" s="14" t="s">
        <v>10</v>
      </c>
      <c r="D5" s="14" t="s">
        <v>12</v>
      </c>
      <c r="E5" s="14" t="s">
        <v>29</v>
      </c>
      <c r="F5" s="14" t="s">
        <v>16</v>
      </c>
    </row>
    <row r="6" spans="1:6" customFormat="1" ht="30" customHeight="1" x14ac:dyDescent="0.2">
      <c r="B6" t="s">
        <v>3</v>
      </c>
      <c r="C6" s="1">
        <v>0.3</v>
      </c>
      <c r="D6" s="19">
        <f>IFERROR(IF(Költségkeret_Módosítva="Igen",Tervezettből_Fennmaradó_Összeg-SUMIFS(Ajándékok[ÁR],Ajándékok[MEGAJÁNDÉKOZOTT],Megajándékozottak[[#This Row],[MEGAJÁNDÉKOZOTT]]),(TeljesKöltségkeret*Megajándékozottak[[#This Row],[KERET TERVEZETT %-A]])-SUMIFS(Ajándékok[ÁR],Ajándékok[MEGAJÁNDÉKOZOTT],Megajándékozottak[[#This Row],[MEGAJÁNDÉKOZOTT]])),"")</f>
        <v>9000</v>
      </c>
      <c r="E6" s="10">
        <v>3</v>
      </c>
      <c r="F6" s="10">
        <f>IFERROR(Megajándékozottak[[#This Row],[AJÁNDÉKOK TERVEZETT 
SZÁMA]]-COUNTIFS(Ajándékok[MEGAJÁNDÉKOZOTT],Megajándékozottak[[#This Row],[MEGAJÁNDÉKOZOTT]]), "")</f>
        <v>1</v>
      </c>
    </row>
    <row r="7" spans="1:6" customFormat="1" ht="30" customHeight="1" x14ac:dyDescent="0.2">
      <c r="B7" t="s">
        <v>4</v>
      </c>
      <c r="C7" s="1">
        <v>0.3</v>
      </c>
      <c r="D7" s="19">
        <f>IFERROR(IF(Költségkeret_Módosítva="Igen",Tervezettből_Fennmaradó_Összeg-SUMIFS(Ajándékok[ÁR],Ajándékok[MEGAJÁNDÉKOZOTT],Megajándékozottak[[#This Row],[MEGAJÁNDÉKOZOTT]]),(TeljesKöltségkeret*Megajándékozottak[[#This Row],[KERET TERVEZETT %-A]])-SUMIFS(Ajándékok[ÁR],Ajándékok[MEGAJÁNDÉKOZOTT],Megajándékozottak[[#This Row],[MEGAJÁNDÉKOZOTT]])),"")</f>
        <v>10800</v>
      </c>
      <c r="E7" s="10">
        <v>3</v>
      </c>
      <c r="F7" s="10">
        <f>IFERROR(Megajándékozottak[[#This Row],[AJÁNDÉKOK TERVEZETT 
SZÁMA]]-COUNTIFS(Ajándékok[MEGAJÁNDÉKOZOTT],Megajándékozottak[[#This Row],[MEGAJÁNDÉKOZOTT]]), "")</f>
        <v>1</v>
      </c>
    </row>
    <row r="8" spans="1:6" customFormat="1" ht="30" customHeight="1" x14ac:dyDescent="0.2">
      <c r="B8" t="s">
        <v>5</v>
      </c>
      <c r="C8" s="1">
        <v>0.2</v>
      </c>
      <c r="D8" s="19">
        <f>IFERROR(IF(Költségkeret_Módosítva="Igen",Tervezettből_Fennmaradó_Összeg-SUMIFS(Ajándékok[ÁR],Ajándékok[MEGAJÁNDÉKOZOTT],Megajándékozottak[[#This Row],[MEGAJÁNDÉKOZOTT]]),(TeljesKöltségkeret*Megajándékozottak[[#This Row],[KERET TERVEZETT %-A]])-SUMIFS(Ajándékok[ÁR],Ajándékok[MEGAJÁNDÉKOZOTT],Megajándékozottak[[#This Row],[MEGAJÁNDÉKOZOTT]])),"")</f>
        <v>2200</v>
      </c>
      <c r="E8" s="10">
        <v>2</v>
      </c>
      <c r="F8" s="10">
        <f>IFERROR(Megajándékozottak[[#This Row],[AJÁNDÉKOK TERVEZETT 
SZÁMA]]-COUNTIFS(Ajándékok[MEGAJÁNDÉKOZOTT],Megajándékozottak[[#This Row],[MEGAJÁNDÉKOZOTT]]), "")</f>
        <v>1</v>
      </c>
    </row>
    <row r="9" spans="1:6" customFormat="1" ht="30" customHeight="1" x14ac:dyDescent="0.2">
      <c r="B9" t="s">
        <v>6</v>
      </c>
      <c r="C9" s="1">
        <v>0.1</v>
      </c>
      <c r="D9" s="19">
        <f>IFERROR(IF(Költségkeret_Módosítva="Igen",Tervezettből_Fennmaradó_Összeg-SUMIFS(Ajándékok[ÁR],Ajándékok[MEGAJÁNDÉKOZOTT],Megajándékozottak[[#This Row],[MEGAJÁNDÉKOZOTT]]),(TeljesKöltségkeret*Megajándékozottak[[#This Row],[KERET TERVEZETT %-A]])-SUMIFS(Ajándékok[ÁR],Ajándékok[MEGAJÁNDÉKOZOTT],Megajándékozottak[[#This Row],[MEGAJÁNDÉKOZOTT]])),"")</f>
        <v>-200</v>
      </c>
      <c r="E9" s="10">
        <v>1</v>
      </c>
      <c r="F9" s="10">
        <f>IFERROR(Megajándékozottak[[#This Row],[AJÁNDÉKOK TERVEZETT 
SZÁMA]]-COUNTIFS(Ajándékok[MEGAJÁNDÉKOZOTT],Megajándékozottak[[#This Row],[MEGAJÁNDÉKOZOTT]]), "")</f>
        <v>0</v>
      </c>
    </row>
    <row r="10" spans="1:6" customFormat="1" ht="30" customHeight="1" x14ac:dyDescent="0.2">
      <c r="B10" t="s">
        <v>7</v>
      </c>
      <c r="C10" s="1">
        <v>0.1</v>
      </c>
      <c r="D10" s="19">
        <f>IFERROR(IF(Költségkeret_Módosítva="Igen",Tervezettből_Fennmaradó_Összeg-SUMIFS(Ajándékok[ÁR],Ajándékok[MEGAJÁNDÉKOZOTT],Megajándékozottak[[#This Row],[MEGAJÁNDÉKOZOTT]]),(TeljesKöltségkeret*Megajándékozottak[[#This Row],[KERET TERVEZETT %-A]])-SUMIFS(Ajándékok[ÁR],Ajándékok[MEGAJÁNDÉKOZOTT],Megajándékozottak[[#This Row],[MEGAJÁNDÉKOZOTT]])),"")</f>
        <v>0</v>
      </c>
      <c r="E10" s="10">
        <v>1</v>
      </c>
      <c r="F10" s="10">
        <f>IFERROR(Megajándékozottak[[#This Row],[AJÁNDÉKOK TERVEZETT 
SZÁMA]]-COUNTIFS(Ajándékok[MEGAJÁNDÉKOZOTT],Megajándékozottak[[#This Row],[MEGAJÁNDÉKOZOTT]]), "")</f>
        <v>0</v>
      </c>
    </row>
    <row r="11" spans="1:6" ht="30" customHeight="1" x14ac:dyDescent="0.2">
      <c r="B11" s="4" t="s">
        <v>8</v>
      </c>
      <c r="C11" s="5">
        <f>SUM(Megajándékozottak[KERET TERVEZETT %-A])</f>
        <v>1</v>
      </c>
      <c r="D11" s="20">
        <f>IFERROR(SUM(Megajándékozottak[TERVEZETTBŐL FENNMARADÓ ÖSSZEG]),"")</f>
        <v>21800</v>
      </c>
      <c r="E11" s="6">
        <f>SUM(Megajándékozottak[AJÁNDÉKOK TERVEZETT 
SZÁMA])</f>
        <v>10</v>
      </c>
      <c r="F11" s="6">
        <f>SUM(Megajándékozottak[HIÁNYZÓ AJÁNDÉK])</f>
        <v>3</v>
      </c>
    </row>
  </sheetData>
  <mergeCells count="3">
    <mergeCell ref="B1:B3"/>
    <mergeCell ref="C1:D3"/>
    <mergeCell ref="B4:C4"/>
  </mergeCells>
  <conditionalFormatting sqref="C11">
    <cfRule type="expression" dxfId="9" priority="2">
      <formula>$C$11&gt;100%</formula>
    </cfRule>
  </conditionalFormatting>
  <conditionalFormatting sqref="D11">
    <cfRule type="expression" dxfId="8" priority="1">
      <formula>$D$11&lt;0</formula>
    </cfRule>
  </conditionalFormatting>
  <dataValidations count="15">
    <dataValidation allowBlank="1" showInputMessage="1" showErrorMessage="1" prompt="Ebben a munkafüzetben összeállíthatja az ünnepi ajándékok listáját. Ezen a munkalapon nyilvántarthatja az elköltött pénzt és a még hiányzó ajándékokat, az ajándéklista munkalapon pedig az egyes megajándékozottak ajándékát." sqref="A1" xr:uid="{00000000-0002-0000-0000-000000000000}"/>
    <dataValidation allowBlank="1" showInputMessage="1" showErrorMessage="1" prompt="Ebben az oszlopban adhatja meg a megajándékozott nevét. A címsor szűrőivel rákereshet az adott bejegyzésekre. A lista az Ajándéklista munkalapon kiválasztható megajándékozottakat tartalmazza." sqref="B5" xr:uid="{00000000-0002-0000-0000-000001000000}"/>
    <dataValidation allowBlank="1" showInputMessage="1" showErrorMessage="1" prompt="Ebben az oszlopban adhatja meg a költségkeret tervezett százalékát. Az oszlop végén látható a tervezett költségkeret összesített százaléka." sqref="C5" xr:uid="{00000000-0002-0000-0000-000002000000}"/>
    <dataValidation allowBlank="1" showInputMessage="1" showErrorMessage="1" prompt="Ebben az oszlopban a program automatikusan kiszámítja, hogy mekkora összeg áll még rendelkezésre megajándékozottanként az ajándékoknak az Ajándéklista munkalapon megadott ára alapján." sqref="D5" xr:uid="{00000000-0002-0000-0000-000003000000}"/>
    <dataValidation allowBlank="1" showInputMessage="1" showErrorMessage="1" prompt="Ebben az oszlopban adhatja meg minden megajándékozottnál, hogy hány ajándékot tervez vásárolni neki." sqref="E5" xr:uid="{00000000-0002-0000-0000-000004000000}"/>
    <dataValidation allowBlank="1" showInputMessage="1" showErrorMessage="1" prompt="Ebben az oszlopban a program automatikusan kiszámítja a még hiányzó ajándékok számát." sqref="F5" xr:uid="{00000000-0002-0000-0000-000005000000}"/>
    <dataValidation allowBlank="1" showInputMessage="1" showErrorMessage="1" prompt="A jobbra lévő cellában adhatja meg a teljes költségkeretet." sqref="E1" xr:uid="{00000000-0002-0000-0000-000006000000}"/>
    <dataValidation allowBlank="1" showInputMessage="1" showErrorMessage="1" prompt="Ebben a cellában adhatja meg a teljes költségkeretet." sqref="F1" xr:uid="{00000000-0002-0000-0000-000007000000}"/>
    <dataValidation allowBlank="1" showInputMessage="1" showErrorMessage="1" prompt="A jobbra lévő a cellában a program automatikusan kiszámítja fennmaradó összeget." sqref="E3" xr:uid="{00000000-0002-0000-0000-000008000000}"/>
    <dataValidation allowBlank="1" showInputMessage="1" showErrorMessage="1" prompt="A jobbra lévő a cellában a program automatikusan kiszámítja az elköltött összeget." sqref="E2" xr:uid="{00000000-0002-0000-0000-000009000000}"/>
    <dataValidation allowBlank="1" showInputMessage="1" showErrorMessage="1" prompt="Ebben a cellában a program automatikusan kiszámítja az elköltött összeget." sqref="F2" xr:uid="{00000000-0002-0000-0000-00000A000000}"/>
    <dataValidation allowBlank="1" showInputMessage="1" showErrorMessage="1" prompt="Ebben a cellában a program automatikusan kiszámítja a fennmaradó összeget." sqref="F3" xr:uid="{00000000-0002-0000-0000-00000B000000}"/>
    <dataValidation allowBlank="1" showInputMessage="1" showErrorMessage="1" prompt="Ebben és a C1 cellában szerepel a munkalap címe. Az F1 cellában adhatja meg a teljes költségkeretet. A program automatikusan kiszámítja az elköltött és a fennmaradó összeget az F2 és az F3 cellában. " sqref="B1:B3" xr:uid="{00000000-0002-0000-0000-00000C000000}"/>
    <dataValidation type="list" errorStyle="warning" allowBlank="1" showInputMessage="1" showErrorMessage="1" error="Válassza az Igen vagy a Nem elemet a listából. Válassza a MÉGSE gombot, jelenítse meg a lehetőségeket az ALT+LE billentyűkombinációval, a LE nyílbillentyűvel jelölje ki a kívánt elemet, majd nyomja le az ENTER billentyűt." prompt="Ha azt szeretné, hogy automatikusan módosuljon az ajándékok költségkerete, ha a tervezett költségkeretből felhasznált százalék túllépi a 100%-ot, válassza az Igen lehetőséget. Ha a Nem lehetőséget választja, azzal engedélyezi a teljes keret túllépését." sqref="D4" xr:uid="{00000000-0002-0000-0000-00000D000000}">
      <formula1>"Igen,Nem"</formula1>
    </dataValidation>
    <dataValidation allowBlank="1" showInputMessage="1" showErrorMessage="1" prompt="Ha itt az Igen lehetőséget választja, a program automatikusan módosítja a személyenkénti költségkeretet, ha a felhasznált százalék &gt; 100%. Ha a Nem lehetőséget választja, azzal engedélyezi, hogy a személyenkénti keretek összege túllépje a teljes keretet." sqref="B4:C4" xr:uid="{00000000-0002-0000-0000-00000E000000}"/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ignoredErrors>
    <ignoredError sqref="F6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F9"/>
  <sheetViews>
    <sheetView showGridLines="0" zoomScaleNormal="100" workbookViewId="0"/>
  </sheetViews>
  <sheetFormatPr defaultColWidth="8.88671875" defaultRowHeight="30" customHeight="1" x14ac:dyDescent="0.2"/>
  <cols>
    <col min="1" max="1" width="2.77734375" style="2" customWidth="1"/>
    <col min="2" max="6" width="22.77734375" style="2" customWidth="1"/>
    <col min="7" max="7" width="2.77734375" style="2" customWidth="1"/>
    <col min="8" max="16384" width="8.88671875" style="2"/>
  </cols>
  <sheetData>
    <row r="1" spans="2:6" ht="90.95" customHeight="1" x14ac:dyDescent="0.2">
      <c r="B1" s="11" t="s">
        <v>0</v>
      </c>
      <c r="C1" s="12" t="s">
        <v>17</v>
      </c>
    </row>
    <row r="2" spans="2:6" ht="30" customHeight="1" x14ac:dyDescent="0.2">
      <c r="B2" s="9" t="s">
        <v>2</v>
      </c>
      <c r="C2" s="9" t="s">
        <v>18</v>
      </c>
      <c r="D2" s="9" t="s">
        <v>26</v>
      </c>
      <c r="E2" s="9" t="s">
        <v>27</v>
      </c>
      <c r="F2" s="9" t="s">
        <v>28</v>
      </c>
    </row>
    <row r="3" spans="2:6" ht="30" customHeight="1" x14ac:dyDescent="0.2">
      <c r="B3" s="2" t="s">
        <v>4</v>
      </c>
      <c r="C3" s="2" t="s">
        <v>19</v>
      </c>
      <c r="D3" s="18">
        <v>7200</v>
      </c>
      <c r="E3" s="3" t="s">
        <v>11</v>
      </c>
      <c r="F3" s="3" t="s">
        <v>11</v>
      </c>
    </row>
    <row r="4" spans="2:6" ht="30" customHeight="1" x14ac:dyDescent="0.2">
      <c r="B4" s="2" t="s">
        <v>5</v>
      </c>
      <c r="C4" s="2" t="s">
        <v>20</v>
      </c>
      <c r="D4" s="18">
        <v>17800</v>
      </c>
      <c r="E4" s="3" t="s">
        <v>11</v>
      </c>
      <c r="F4" s="3"/>
    </row>
    <row r="5" spans="2:6" ht="30" customHeight="1" x14ac:dyDescent="0.2">
      <c r="B5" s="2" t="s">
        <v>6</v>
      </c>
      <c r="C5" s="2" t="s">
        <v>21</v>
      </c>
      <c r="D5" s="18">
        <v>10200</v>
      </c>
      <c r="E5" s="3" t="s">
        <v>11</v>
      </c>
      <c r="F5" s="3" t="s">
        <v>11</v>
      </c>
    </row>
    <row r="6" spans="2:6" ht="30" customHeight="1" x14ac:dyDescent="0.2">
      <c r="B6" s="2" t="s">
        <v>3</v>
      </c>
      <c r="C6" s="2" t="s">
        <v>22</v>
      </c>
      <c r="D6" s="18">
        <v>9600</v>
      </c>
      <c r="E6" s="3"/>
      <c r="F6" s="3"/>
    </row>
    <row r="7" spans="2:6" ht="30" customHeight="1" x14ac:dyDescent="0.2">
      <c r="B7" s="2" t="s">
        <v>3</v>
      </c>
      <c r="C7" s="2" t="s">
        <v>23</v>
      </c>
      <c r="D7" s="18">
        <v>11400</v>
      </c>
      <c r="E7" s="3" t="s">
        <v>11</v>
      </c>
      <c r="F7" s="3"/>
    </row>
    <row r="8" spans="2:6" ht="30" customHeight="1" x14ac:dyDescent="0.2">
      <c r="B8" s="2" t="s">
        <v>7</v>
      </c>
      <c r="C8" s="2" t="s">
        <v>24</v>
      </c>
      <c r="D8" s="18">
        <v>10000</v>
      </c>
      <c r="E8" s="3" t="s">
        <v>11</v>
      </c>
      <c r="F8" s="3" t="s">
        <v>11</v>
      </c>
    </row>
    <row r="9" spans="2:6" ht="30" customHeight="1" x14ac:dyDescent="0.2">
      <c r="B9" s="2" t="s">
        <v>4</v>
      </c>
      <c r="C9" s="2" t="s">
        <v>25</v>
      </c>
      <c r="D9" s="18">
        <v>12000</v>
      </c>
      <c r="E9" s="3"/>
      <c r="F9" s="3"/>
    </row>
  </sheetData>
  <conditionalFormatting sqref="B3:F9">
    <cfRule type="expression" dxfId="7" priority="2">
      <formula>($E3="igen")*($F3="igen")</formula>
    </cfRule>
  </conditionalFormatting>
  <dataValidations count="10">
    <dataValidation allowBlank="1" showInputMessage="1" showErrorMessage="1" prompt="Ebben a munkafüzetben ajándéklistát állíthat össze. Az Ajándékok táblázatban adhatja meg az adatokat. Ha egy ajándéknál jelzi, hogy már megvásárolta és becsomagolta, a táblázatsor automatikusan áthúzott formátumúvá válik." sqref="A1" xr:uid="{00000000-0002-0000-0100-000000000000}"/>
    <dataValidation allowBlank="1" showInputMessage="1" showErrorMessage="1" prompt="Ebben az oszlopban választhatja ki a megajándékozottat. Jelenítse meg a lehetőségeket az ALT+LE billentyűkombinációval, válassza ki a kívántat a LE, majd az ENTER billentyűvel. A címsor szűrőivel kereshet rá az adott bejegyzésekre." sqref="B2" xr:uid="{00000000-0002-0000-0100-000001000000}"/>
    <dataValidation allowBlank="1" showInputMessage="1" showErrorMessage="1" prompt="Ebben az oszlopban adhatja meg az ajándékokat." sqref="C2" xr:uid="{00000000-0002-0000-0100-000002000000}"/>
    <dataValidation allowBlank="1" showInputMessage="1" showErrorMessage="1" prompt="Ebben az oszlopban adhatja meg az árat." sqref="D2" xr:uid="{00000000-0002-0000-0100-000003000000}"/>
    <dataValidation allowBlank="1" showInputMessage="1" showErrorMessage="1" prompt="Ha már megvásárolta az ajándékot, válassza az Igen lehetőséget ebben az oszlopban. Jelenítse meg a lehetőségeket az ALT+LE kombinációval, majd válassza ki a kívántat az ENTER billentyűvel." sqref="E2" xr:uid="{00000000-0002-0000-0100-000004000000}"/>
    <dataValidation allowBlank="1" showInputMessage="1" showErrorMessage="1" prompt="Ha már becsomagolta az ajándékot, válassza az Igen lehetőséget ebben az oszlopban. Jelenítse meg a lehetőségeket az ALT+LE kombinációval, majd válassza ki a kívántat az ENTER billentyűvel." sqref="F2" xr:uid="{00000000-0002-0000-0100-000005000000}"/>
    <dataValidation allowBlank="1" showInputMessage="1" showErrorMessage="1" prompt="Ebben és a C1 cellában szerepel a munkalap címe." sqref="B1" xr:uid="{00000000-0002-0000-0100-000006000000}"/>
    <dataValidation type="list" errorStyle="warning" allowBlank="1" showInputMessage="1" showErrorMessage="1" error="Ha már becsomagolta az ajándékot, válassza a lista Igen elemét. Válassza a MÉGSE gombot, jelenítse meg a lehetőségeket az ALT+LE billentyűkombinációval, majd válassza ki a kívántat az ENTER billentyűvel." sqref="F3:F9" xr:uid="{00000000-0002-0000-0100-000007000000}">
      <formula1>"Igen"</formula1>
    </dataValidation>
    <dataValidation type="list" errorStyle="warning" allowBlank="1" showInputMessage="1" showErrorMessage="1" error="Ha már megvásárolta az ajándékot, válassza a lista Igen elemét. Válassza a MÉGSE gombot, jelenítse meg a lehetőségeket az ALT+LE billentyűkombinációval, majd válassza ki a kívántat az ENTER billentyűvel." sqref="E3:E9" xr:uid="{00000000-0002-0000-0100-000008000000}">
      <formula1>"Igen"</formula1>
    </dataValidation>
    <dataValidation type="list" errorStyle="warning" allowBlank="1" showInputMessage="1" showErrorMessage="1" error="Válassza ki a megajándékozottat a listából. Válassza a MÉGSE gombot, jelenítse meg a lehetőségeket az ALT+LE billentyűkombinációval, a LE nyílbillentyűvel jelölje ki a kívánt elemet, majd nyomja le az ENTER billentyűt." sqref="B3:B9" xr:uid="{00000000-0002-0000-0100-000009000000}">
      <formula1>MegajándékozottakNeve</formula1>
    </dataValidation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9</vt:i4>
      </vt:variant>
    </vt:vector>
  </HeadingPairs>
  <TitlesOfParts>
    <vt:vector size="11" baseType="lpstr">
      <vt:lpstr>Összegzés</vt:lpstr>
      <vt:lpstr>Ajándéklista</vt:lpstr>
      <vt:lpstr>Cím1</vt:lpstr>
      <vt:lpstr>Cím2</vt:lpstr>
      <vt:lpstr>FENNMARADÓ</vt:lpstr>
      <vt:lpstr>Költségkeret_Módosítva</vt:lpstr>
      <vt:lpstr>MegajándékozottakNeve</vt:lpstr>
      <vt:lpstr>Ajándéklista!Nyomtatási_cím</vt:lpstr>
      <vt:lpstr>Összegzés!Nyomtatási_cím</vt:lpstr>
      <vt:lpstr>SorCímrégiója1..F4</vt:lpstr>
      <vt:lpstr>TeljesKöltségkeret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2017-09-13T05:29:31Z</dcterms:created>
  <dcterms:modified xsi:type="dcterms:W3CDTF">2018-06-23T07:30:35Z</dcterms:modified>
</cp:coreProperties>
</file>