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2806D47-9531-419A-99F2-B89B4D9880D4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Tanári teendőlista" sheetId="1" r:id="rId1"/>
    <sheet name=" Listaadatok" sheetId="2" r:id="rId2"/>
  </sheets>
  <definedNames>
    <definedName name="Kategóriák">Kategória[Kategória]</definedName>
    <definedName name="_xlnm.Print_Titles" localSheetId="1">' Listaadatok'!$2:$2</definedName>
    <definedName name="_xlnm.Print_Titles" localSheetId="0">'Tanári teendőlista'!$2:$2</definedName>
    <definedName name="Oszlopcím1">Lista[[#Headers],[TÉTEL]]</definedName>
    <definedName name="Oszlopcím2">Kategória[[#Headers],[Kategória]]</definedName>
    <definedName name="Szeletelő_ÁLLAPOT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D8" i="1"/>
  <c r="D7" i="1"/>
  <c r="E6" i="1"/>
  <c r="D6" i="1"/>
  <c r="E5" i="1"/>
  <c r="E4" i="1"/>
  <c r="D4" i="1"/>
  <c r="E3" i="1"/>
  <c r="D3" i="1"/>
  <c r="E7" i="1"/>
  <c r="E8" i="1"/>
  <c r="D5" i="1"/>
  <c r="F5" i="1" l="1"/>
  <c r="F6" i="1"/>
  <c r="F9" i="1"/>
  <c r="F10" i="1"/>
  <c r="F7" i="1"/>
  <c r="F4" i="1"/>
  <c r="F8" i="1"/>
  <c r="F3" i="1"/>
</calcChain>
</file>

<file path=xl/sharedStrings.xml><?xml version="1.0" encoding="utf-8"?>
<sst xmlns="http://schemas.openxmlformats.org/spreadsheetml/2006/main" count="49" uniqueCount="36">
  <si>
    <t>Tanári teendőlista</t>
  </si>
  <si>
    <t>TÉTEL</t>
  </si>
  <si>
    <t>Fiókok kitakarítása</t>
  </si>
  <si>
    <t>Matricák megrendelése</t>
  </si>
  <si>
    <t>Padló felmosása és viaszolása</t>
  </si>
  <si>
    <t>Névcímkék elkészítése</t>
  </si>
  <si>
    <t>Negyedévi írásbeli dolgozatok osztályozása</t>
  </si>
  <si>
    <t>Az engedélylapokra emlékeztető e-mail</t>
  </si>
  <si>
    <t>Szóbeli feleletek osztályozása</t>
  </si>
  <si>
    <t>Ceruzák kihegyezése</t>
  </si>
  <si>
    <t>KATEGÓRIA</t>
  </si>
  <si>
    <t>Iroda</t>
  </si>
  <si>
    <t>Kellékek</t>
  </si>
  <si>
    <t>Egyéb</t>
  </si>
  <si>
    <t>Értékelés</t>
  </si>
  <si>
    <t>Telefonhívás</t>
  </si>
  <si>
    <t>Listaadatok</t>
  </si>
  <si>
    <t>KEZDÉSI DÁTUM</t>
  </si>
  <si>
    <t>Ebben a cellában az állapotot jelölő színek magyarázata olvasható: A még el nem kezdett teendők normál stílusúak, a folyamatban lévők színe R=91 G=133 B=49, a ma esedékeseké R=118 G=88 B=0, a felfüggesztetteké R=109 G=66 B=111, a készek át vannak húzva, a töröltek színe R=191 G=191 B=191, a késésben lévőké R=191 G=33 B=28.</t>
  </si>
  <si>
    <t>HATÁRIDŐ</t>
  </si>
  <si>
    <t>HÁTRALÉVŐ NAP</t>
  </si>
  <si>
    <t>ÁLLAPOT</t>
  </si>
  <si>
    <t>Kész</t>
  </si>
  <si>
    <t>Felfüggesztve</t>
  </si>
  <si>
    <t>Késésben</t>
  </si>
  <si>
    <t>Törölve</t>
  </si>
  <si>
    <t>Folyamatban</t>
  </si>
  <si>
    <t>MEGJEGYZÉSEK</t>
  </si>
  <si>
    <t>Ebben a cellában az Állapot szeletelő szerepel. A szeletelőben a kívánt állapotot kiválasztva szűrheti a listát. Ha több elemet szeretne kijelölni, nyomja le a CTRL billentyűt.</t>
  </si>
  <si>
    <t>Kategória</t>
  </si>
  <si>
    <t>Beszerzendő</t>
  </si>
  <si>
    <t>Új ötletek</t>
  </si>
  <si>
    <t>Csapat</t>
  </si>
  <si>
    <t>Beavatkozás</t>
  </si>
  <si>
    <t>Számítógép</t>
  </si>
  <si>
    <t>Személyes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</si>
</sst>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/mm/dd/"/>
  </numFmts>
  <fonts count="8" x14ac:knownFonts="1">
    <font>
      <sz val="11"/>
      <color theme="1"/>
      <name val="Calibri"/>
      <family val="2"/>
      <charset val="238"/>
    </font>
    <font>
      <sz val="11"/>
      <color theme="0"/>
      <name val="Euphemia"/>
      <family val="2"/>
      <scheme val="minor"/>
    </font>
    <font>
      <sz val="28"/>
      <color theme="0"/>
      <name val="Franklin Gothic Medium"/>
      <family val="2"/>
      <scheme val="major"/>
    </font>
    <font>
      <sz val="11"/>
      <color theme="4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4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6" fillId="0" borderId="0" applyFont="0" applyFill="0" applyBorder="0" applyProtection="0">
      <alignment horizontal="center" vertical="center"/>
    </xf>
    <xf numFmtId="0" fontId="2" fillId="2" borderId="0">
      <alignment horizontal="left" vertical="center" indent="4"/>
    </xf>
    <xf numFmtId="0" fontId="6" fillId="0" borderId="0" applyNumberFormat="0" applyFont="0" applyFill="0" applyBorder="0"/>
    <xf numFmtId="0" fontId="1" fillId="0" borderId="0">
      <alignment wrapText="1"/>
    </xf>
    <xf numFmtId="164" fontId="6" fillId="0" borderId="0" applyFont="0" applyFill="0" applyBorder="0">
      <alignment horizontal="left" vertical="center" wrapText="1"/>
    </xf>
    <xf numFmtId="0" fontId="5" fillId="0" borderId="0" applyFill="0">
      <alignment vertical="center" wrapText="1"/>
    </xf>
    <xf numFmtId="0" fontId="3" fillId="0" borderId="0" applyFill="0">
      <alignment vertical="center" wrapText="1"/>
    </xf>
    <xf numFmtId="0" fontId="5" fillId="0" borderId="0" applyNumberFormat="0" applyFill="0" applyBorder="0" applyAlignment="0" applyProtection="0"/>
  </cellStyleXfs>
  <cellXfs count="16">
    <xf numFmtId="0" fontId="0" fillId="0" borderId="0" xfId="0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 wrapText="1"/>
    </xf>
    <xf numFmtId="0" fontId="2" fillId="2" borderId="0" xfId="2">
      <alignment horizontal="left" vertical="center" indent="4"/>
    </xf>
    <xf numFmtId="0" fontId="5" fillId="2" borderId="0" xfId="6" quotePrefix="1" applyFont="1" applyFill="1">
      <alignment vertical="center" wrapText="1"/>
    </xf>
    <xf numFmtId="0" fontId="6" fillId="0" borderId="0" xfId="0" applyFont="1">
      <alignment vertical="center" wrapText="1"/>
    </xf>
    <xf numFmtId="1" fontId="6" fillId="0" borderId="0" xfId="1" applyFont="1">
      <alignment horizontal="center" vertical="center"/>
    </xf>
    <xf numFmtId="0" fontId="6" fillId="0" borderId="0" xfId="3" applyFont="1"/>
    <xf numFmtId="0" fontId="6" fillId="0" borderId="0" xfId="0" applyNumberFormat="1" applyFont="1">
      <alignment vertical="center" wrapText="1"/>
    </xf>
    <xf numFmtId="164" fontId="6" fillId="0" borderId="0" xfId="5" applyNumberFormat="1" applyFont="1">
      <alignment horizontal="left" vertical="center" wrapText="1"/>
    </xf>
    <xf numFmtId="0" fontId="2" fillId="2" borderId="0" xfId="2" applyAlignment="1">
      <alignment horizontal="left" vertical="center" indent="10"/>
    </xf>
    <xf numFmtId="0" fontId="2" fillId="2" borderId="0" xfId="2" applyAlignment="1">
      <alignment horizontal="left" vertical="center" indent="10"/>
    </xf>
    <xf numFmtId="0" fontId="5" fillId="2" borderId="0" xfId="8" applyFill="1" applyAlignment="1">
      <alignment horizontal="left" vertical="center" indent="5"/>
    </xf>
    <xf numFmtId="0" fontId="0" fillId="0" borderId="0" xfId="0" applyFont="1">
      <alignment vertical="center" wrapText="1"/>
    </xf>
    <xf numFmtId="0" fontId="0" fillId="0" borderId="0" xfId="0" applyFont="1" applyAlignment="1">
      <alignment vertical="center"/>
    </xf>
    <xf numFmtId="0" fontId="7" fillId="0" borderId="0" xfId="4" applyFont="1">
      <alignment wrapText="1"/>
    </xf>
  </cellXfs>
  <cellStyles count="9">
    <cellStyle name="Cím" xfId="2" builtinId="15" customBuiltin="1"/>
    <cellStyle name="Címsor 1" xfId="3" builtinId="16" customBuiltin="1"/>
    <cellStyle name="Dátum" xfId="5" xr:uid="{00000000-0005-0000-0000-000001000000}"/>
    <cellStyle name="Ezres" xfId="1" builtinId="3" customBuiltin="1"/>
    <cellStyle name="Hivatkozás" xfId="6" builtinId="8" customBuiltin="1"/>
    <cellStyle name="Jegyzet" xfId="4" builtinId="10" customBuiltin="1"/>
    <cellStyle name="Látott hivatkozás" xfId="7" builtinId="9" customBuiltin="1"/>
    <cellStyle name="Magyarázó szöveg" xfId="8" builtinId="53" customBuiltin="1"/>
    <cellStyle name="Normál" xfId="0" builtinId="0" customBuiltin="1"/>
  </cellStyles>
  <dxfs count="2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64" formatCode="yyyy/mm/dd/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64" formatCode="yyyy/mm/dd/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sz val="11"/>
        <color theme="1"/>
        <name val="Calibri"/>
        <family val="2"/>
        <charset val="238"/>
        <scheme val="none"/>
      </font>
      <border>
        <bottom style="thin">
          <color rgb="FFA6A6A6"/>
        </bottom>
      </border>
    </dxf>
    <dxf>
      <font>
        <sz val="11"/>
        <color theme="1"/>
        <name val="Calibri"/>
        <family val="2"/>
        <charset val="238"/>
        <scheme val="none"/>
      </font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 val="0"/>
        <i val="0"/>
        <color theme="1" tint="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sz val="11"/>
        <color theme="1"/>
        <name val="Euphemia"/>
        <scheme val="minor"/>
      </font>
      <border>
        <bottom style="thin">
          <color theme="0" tint="-0.34998626667073579"/>
        </bottom>
        <vertical/>
        <horizontal/>
      </border>
    </dxf>
    <dxf>
      <font>
        <sz val="11"/>
        <color theme="1"/>
        <name val="Euphemia"/>
        <scheme val="minor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3" defaultTableStyle="TableStyleMedium2" defaultPivotStyle="PivotStyleLight16">
    <tableStyle name="Tanári teendőlista szeletelője" pivot="0" table="0" count="2" xr9:uid="{00000000-0011-0000-FFFF-FFFF00000000}">
      <tableStyleElement type="wholeTable" dxfId="27"/>
      <tableStyleElement type="headerRow" dxfId="26"/>
    </tableStyle>
    <tableStyle name="Tanári teendőlista" pivot="0" count="2" xr9:uid="{00000000-0011-0000-FFFF-FFFF01000000}">
      <tableStyleElement type="wholeTable" dxfId="25"/>
      <tableStyleElement type="headerRow" dxfId="24"/>
    </tableStyle>
    <tableStyle name="Teacher To-Do List Slicer" pivot="0" table="0" count="10" xr9:uid="{859D8F34-9E93-463B-A6D7-474F0EE4AFB8}">
      <tableStyleElement type="wholeTable" dxfId="23"/>
      <tableStyleElement type="headerRow" dxfId="22"/>
    </tableStyle>
  </tableStyles>
  <colors>
    <mruColors>
      <color rgb="FFA6A6A6"/>
      <color rgb="FF999999"/>
      <color rgb="FF959595"/>
      <color rgb="FFE0E0E0"/>
      <color rgb="FFCCCCCC"/>
    </mruColors>
  </colors>
  <extLst>
    <ext xmlns:x14="http://schemas.microsoft.com/office/spreadsheetml/2009/9/main" uri="{46F421CA-312F-682f-3DD2-61675219B42D}">
      <x14:dxfs count="8">
        <dxf>
          <font>
            <color theme="0" tint="-0.1499679555650502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/>
          </font>
          <fill>
            <patternFill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959595"/>
          </font>
          <fill>
            <patternFill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0"/>
          </font>
          <fill>
            <patternFill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 Listaadatok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an&#225;ri teend&#337;lis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0</xdr:row>
      <xdr:rowOff>142876</xdr:rowOff>
    </xdr:from>
    <xdr:to>
      <xdr:col>4</xdr:col>
      <xdr:colOff>159351</xdr:colOff>
      <xdr:row>0</xdr:row>
      <xdr:rowOff>666750</xdr:rowOff>
    </xdr:to>
    <xdr:sp macro="" textlink="">
      <xdr:nvSpPr>
        <xdr:cNvPr id="5" name="Listaadatok megtekintése" descr="A Listaadatok munkalapra mutató hivatkozás">
          <a:hlinkClick xmlns:r="http://schemas.openxmlformats.org/officeDocument/2006/relationships" r:id="rId1" tooltip="Ezt választva megnyithatja a Listaadatok munkalapot.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49751" y="142876"/>
          <a:ext cx="1296000" cy="523874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hu" sz="1100" b="1" spc="1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LISTA</a:t>
          </a:r>
          <a:r>
            <a:rPr lang="hu" sz="1100" b="1" spc="1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ADATOK</a:t>
          </a: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Fejléc grafikája" descr="Függőlegesen álló lobogó, közepén egy kör, benne pipaje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295274</xdr:colOff>
      <xdr:row>0</xdr:row>
      <xdr:rowOff>0</xdr:rowOff>
    </xdr:from>
    <xdr:to>
      <xdr:col>7</xdr:col>
      <xdr:colOff>3971928</xdr:colOff>
      <xdr:row>0</xdr:row>
      <xdr:rowOff>657222</xdr:rowOff>
    </xdr:to>
    <xdr:grpSp>
      <xdr:nvGrpSpPr>
        <xdr:cNvPr id="11" name="Színek magyarázata" descr="Ebben a cellában az állapotot jelölő színek magyarázata olvasható: A még el nem kezdett teendők normál stílusúak, a folyamatban lévők színe R=91 G=133 B=49, a ma esedékeseké R=118 G=88 B=0, a felfüggesztetteké R=109 G=66 B=111, a készek át vannak húzva, a töröltek színe R=191 G=191 B=191, a késésben lévőké R=191 G=33 B=28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6067424" y="0"/>
          <a:ext cx="7105654" cy="657222"/>
          <a:chOff x="4524375" y="0"/>
          <a:chExt cx="6323748" cy="657222"/>
        </a:xfrm>
      </xdr:grpSpPr>
      <xdr:sp macro="" textlink="">
        <xdr:nvSpPr>
          <xdr:cNvPr id="7" name="Egy oldalon két sarkán lekerekített téglalap 6" descr="Lekerekített téglalap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5" y="0"/>
            <a:ext cx="6323748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Szövegdoboz 7" descr="Színek magyarázatának fejléce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3" y="47625"/>
            <a:ext cx="1898912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hu" sz="1100">
                <a:solidFill>
                  <a:schemeClr val="tx1">
                    <a:lumMod val="75000"/>
                    <a:lumOff val="25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SZÍNEK</a:t>
            </a:r>
            <a:r>
              <a:rPr lang="hu" sz="1100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MAGYARÁZATA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13" name="Szövegdoboz 12" descr="Kezdésre vár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100779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Kezdésre vár</a:t>
            </a:r>
          </a:p>
        </xdr:txBody>
      </xdr:sp>
      <xdr:sp macro="" textlink="">
        <xdr:nvSpPr>
          <xdr:cNvPr id="14" name="Szövegdoboz 13" descr="Folyamatban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628014" y="295275"/>
            <a:ext cx="930811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>
                <a:solidFill>
                  <a:schemeClr val="accent4">
                    <a:lumMod val="75000"/>
                  </a:schemeClr>
                </a:solidFill>
                <a:latin typeface="+mj-lt"/>
              </a:rPr>
              <a:t>Folyamatban</a:t>
            </a:r>
          </a:p>
        </xdr:txBody>
      </xdr:sp>
      <xdr:sp macro="" textlink="">
        <xdr:nvSpPr>
          <xdr:cNvPr id="15" name="Szövegdoboz 14" descr="Ma esedékes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672732" y="295275"/>
            <a:ext cx="1005041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>
                <a:solidFill>
                  <a:schemeClr val="accent3">
                    <a:lumMod val="50000"/>
                  </a:schemeClr>
                </a:solidFill>
                <a:latin typeface="+mj-lt"/>
              </a:rPr>
              <a:t>Ma esedékes</a:t>
            </a:r>
          </a:p>
        </xdr:txBody>
      </xdr:sp>
      <xdr:sp macro="" textlink="">
        <xdr:nvSpPr>
          <xdr:cNvPr id="16" name="Szövegdoboz 15" descr="Felfüggesztv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722399" y="295275"/>
            <a:ext cx="101498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>
                <a:solidFill>
                  <a:schemeClr val="accent6"/>
                </a:solidFill>
                <a:latin typeface="+mj-lt"/>
              </a:rPr>
              <a:t>Felfüggesztve</a:t>
            </a:r>
          </a:p>
        </xdr:txBody>
      </xdr:sp>
      <xdr:sp macro="" textlink="">
        <xdr:nvSpPr>
          <xdr:cNvPr id="17" name="Szövegdoboz 16" descr="Kész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8787235" y="295275"/>
            <a:ext cx="50114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 strike="sngStrike" baseline="0">
                <a:solidFill>
                  <a:schemeClr val="bg1">
                    <a:lumMod val="75000"/>
                  </a:schemeClr>
                </a:solidFill>
                <a:latin typeface="+mj-lt"/>
              </a:rPr>
              <a:t>Kész</a:t>
            </a:r>
          </a:p>
        </xdr:txBody>
      </xdr:sp>
      <xdr:sp macro="" textlink="">
        <xdr:nvSpPr>
          <xdr:cNvPr id="18" name="Szövegdoboz 17" descr="Törölve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9345846" y="295275"/>
            <a:ext cx="68002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>
                <a:solidFill>
                  <a:schemeClr val="bg1">
                    <a:lumMod val="75000"/>
                  </a:schemeClr>
                </a:solidFill>
                <a:latin typeface="+mj-lt"/>
              </a:rPr>
              <a:t>Törölve</a:t>
            </a:r>
          </a:p>
        </xdr:txBody>
      </xdr:sp>
      <xdr:sp macro="" textlink="">
        <xdr:nvSpPr>
          <xdr:cNvPr id="19" name="Szövegdoboz 18" descr="Késésben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0061451" y="295275"/>
            <a:ext cx="752762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hu" sz="1200">
                <a:solidFill>
                  <a:schemeClr val="accent5">
                    <a:lumMod val="75000"/>
                  </a:schemeClr>
                </a:solidFill>
                <a:latin typeface="+mj-lt"/>
              </a:rPr>
              <a:t>Késésben</a:t>
            </a:r>
          </a:p>
        </xdr:txBody>
      </xdr:sp>
      <xdr:cxnSp macro="">
        <xdr:nvCxnSpPr>
          <xdr:cNvPr id="10" name="Egyenes összekötő 9" descr="Elválasztóvonal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594410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Egyenes összekötő 21" descr="Elválasztóvonal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0019160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Egyenes összekötő 22" descr="Elválasztóvonal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9311347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Egyenes összekötő 23" descr="Elválasztóvonal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8756215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Egyenes összekötő 24" descr="Elválasztóvonal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7697527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Egyenes összekötő 25" descr="Elválasztóvonal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634825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111825</xdr:colOff>
      <xdr:row>2</xdr:row>
      <xdr:rowOff>29625</xdr:rowOff>
    </xdr:from>
    <xdr:to>
      <xdr:col>10</xdr:col>
      <xdr:colOff>202800</xdr:colOff>
      <xdr:row>8</xdr:row>
      <xdr:rowOff>26025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ÁLLAPOT">
              <a:extLst>
                <a:ext uri="{FF2B5EF4-FFF2-40B4-BE49-F238E27FC236}">
                  <a16:creationId xmlns:a16="http://schemas.microsoft.com/office/drawing/2014/main" id="{4DF678D9-873D-4C52-9639-98AE79C454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ÁLLAPO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361225" y="1353600"/>
              <a:ext cx="1453050" cy="228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táblázatszeletelőt jelképez. A táblázatszeletelők használatához legalább Excel alkalmazásra van szükség.
Ha az alakzatot az Excel régebbi verziójában módosították, vagy ha a munkafüzetet az Excel 2007-es vagy régebbi verziójában mentették, a szeletelő nem használható.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22599</xdr:colOff>
      <xdr:row>0</xdr:row>
      <xdr:rowOff>122704</xdr:rowOff>
    </xdr:from>
    <xdr:to>
      <xdr:col>2</xdr:col>
      <xdr:colOff>1318599</xdr:colOff>
      <xdr:row>0</xdr:row>
      <xdr:rowOff>643912</xdr:rowOff>
    </xdr:to>
    <xdr:sp macro="" textlink="">
      <xdr:nvSpPr>
        <xdr:cNvPr id="3" name="Tanári teendőlista megtekintése" descr="A Tanári teendőlista munkalapra mutató hivatkozás">
          <a:hlinkClick xmlns:r="http://schemas.openxmlformats.org/officeDocument/2006/relationships" r:id="rId1" tooltip="Ezt választva megnyithatja a Tanári teendőlista munkalapot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08649" y="122704"/>
          <a:ext cx="1296000" cy="521208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" sz="1100" b="1" spc="100" noProof="0">
              <a:solidFill>
                <a:schemeClr val="bg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TANÁRI</a:t>
          </a:r>
          <a:r>
            <a:rPr lang="hu" sz="1100" b="1" spc="100" baseline="0" noProof="0">
              <a:solidFill>
                <a:schemeClr val="bg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hu" sz="1100" b="1" spc="100" noProof="0">
              <a:solidFill>
                <a:schemeClr val="bg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TEENDŐLISTA </a:t>
          </a: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Fejléc grafikája" descr="Függőlegesen álló lobogó, közepén egy kör, benne pipaje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ÁLLAPOT" xr10:uid="{D38A47D3-FEFA-40CF-9ECC-A1413F2D535A}" sourceName="ÁLLAPOT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ÁLLAPOT" xr10:uid="{1CFF54AE-0099-4C7F-8513-EC100DF5C3F4}" cache="Szeletelő_ÁLLAPOT" caption="ÁLLAPOT" style="Teacher To-Do List Slicer" rowHeight="2412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2:H10" headerRowDxfId="13" dataDxfId="12">
  <autoFilter ref="B2:H10" xr:uid="{00000000-0009-0000-0100-000001000000}"/>
  <sortState ref="B3:I10">
    <sortCondition ref="E2:E10"/>
  </sortState>
  <tableColumns count="7">
    <tableColumn id="1" xr3:uid="{00000000-0010-0000-0000-000001000000}" name="TÉTEL" totalsRowLabel="Összeg" dataDxfId="11"/>
    <tableColumn id="3" xr3:uid="{00000000-0010-0000-0000-000003000000}" name="KATEGÓRIA" dataDxfId="10" totalsRowDxfId="9"/>
    <tableColumn id="4" xr3:uid="{00000000-0010-0000-0000-000004000000}" name="KEZDÉSI DÁTUM" dataDxfId="8" dataCellStyle="Dátum"/>
    <tableColumn id="7" xr3:uid="{00000000-0010-0000-0000-000007000000}" name="HATÁRIDŐ" dataDxfId="7" dataCellStyle="Dátum"/>
    <tableColumn id="6" xr3:uid="{00000000-0010-0000-0000-000006000000}" name="HÁTRALÉVŐ NAP" dataDxfId="6" totalsRowDxfId="5" dataCellStyle="Ezres">
      <calculatedColumnFormula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calculatedColumnFormula>
    </tableColumn>
    <tableColumn id="5" xr3:uid="{00000000-0010-0000-0000-000005000000}" name="ÁLLAPOT" dataDxfId="4" dataCellStyle="Normál"/>
    <tableColumn id="8" xr3:uid="{00000000-0010-0000-0000-000008000000}" name="MEGJEGYZÉSEK" totalsRowFunction="count" dataDxfId="3"/>
  </tableColumns>
  <tableStyleInfo name="Tanári teendőlista" showFirstColumn="0" showLastColumn="0" showRowStripes="0" showColumnStripes="0"/>
  <extLst>
    <ext xmlns:x14="http://schemas.microsoft.com/office/spreadsheetml/2009/9/main" uri="{504A1905-F514-4f6f-8877-14C23A59335A}">
      <x14:table altTextSummary="Elem, Kategória, Kezdés dátuma, Határidő, Állapot és Megjegyzések. A program automatikusan kiszámítja a hátralévő napok számát. A sorok színe automatikusan módosul az állapot alapjá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ategória" displayName="Kategória" ref="B2:B13" totalsRowShown="0" headerRowDxfId="2" dataDxfId="1">
  <autoFilter ref="B2:B13" xr:uid="{00000000-0009-0000-0100-000004000000}"/>
  <tableColumns count="1">
    <tableColumn id="1" xr3:uid="{00000000-0010-0000-0100-000001000000}" name="Kategória" dataDxfId="0"/>
  </tableColumns>
  <tableStyleInfo name="Tanári teendőlista" showFirstColumn="1" showLastColumn="0" showRowStripes="1" showColumnStripes="0"/>
  <extLst>
    <ext xmlns:x14="http://schemas.microsoft.com/office/spreadsheetml/2009/9/main" uri="{504A1905-F514-4f6f-8877-14C23A59335A}">
      <x14:table altTextSummary="Ha igényeire szeretné szabni a Tanári teendőlista munkafüzet Lista táblájában elérhető kategóriákat, adjon meg új kategóriákat vagy módosítsa a meglévőket  ebben a táblázatban.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2" customWidth="1"/>
    <col min="2" max="2" width="43" style="2" customWidth="1"/>
    <col min="3" max="3" width="23.42578125" style="2" customWidth="1"/>
    <col min="4" max="4" width="17.42578125" style="2" customWidth="1"/>
    <col min="5" max="5" width="15.7109375" style="2" customWidth="1"/>
    <col min="6" max="6" width="20" style="2" customWidth="1"/>
    <col min="7" max="7" width="15.7109375" style="2" customWidth="1"/>
    <col min="8" max="8" width="63.5703125" style="2" customWidth="1"/>
    <col min="9" max="9" width="2.7109375" style="2" customWidth="1"/>
    <col min="10" max="10" width="20.42578125" style="13" customWidth="1"/>
    <col min="11" max="16384" width="8.85546875" style="2"/>
  </cols>
  <sheetData>
    <row r="1" spans="1:10" customFormat="1" ht="62.25" customHeight="1" x14ac:dyDescent="0.25">
      <c r="A1" s="3"/>
      <c r="B1" s="11" t="s">
        <v>0</v>
      </c>
      <c r="C1" s="11"/>
      <c r="D1" s="4" t="s">
        <v>16</v>
      </c>
      <c r="E1" s="12" t="s">
        <v>18</v>
      </c>
      <c r="F1" s="12"/>
      <c r="G1" s="12"/>
      <c r="H1" s="12"/>
      <c r="I1" s="12"/>
      <c r="J1" s="13"/>
    </row>
    <row r="2" spans="1:10" s="1" customFormat="1" ht="42" customHeight="1" x14ac:dyDescent="0.25">
      <c r="B2" s="7" t="s">
        <v>1</v>
      </c>
      <c r="C2" s="7" t="s">
        <v>10</v>
      </c>
      <c r="D2" s="7" t="s">
        <v>17</v>
      </c>
      <c r="E2" s="7" t="s">
        <v>19</v>
      </c>
      <c r="F2" s="7" t="s">
        <v>20</v>
      </c>
      <c r="G2" s="7" t="s">
        <v>21</v>
      </c>
      <c r="H2" s="7" t="s">
        <v>27</v>
      </c>
      <c r="J2" s="14"/>
    </row>
    <row r="3" spans="1:10" s="1" customFormat="1" ht="30" customHeight="1" x14ac:dyDescent="0.25">
      <c r="B3" s="5" t="s">
        <v>2</v>
      </c>
      <c r="C3" s="5" t="s">
        <v>11</v>
      </c>
      <c r="D3" s="9">
        <f ca="1">DATE(YEAR(TODAY()),MONTH(TODAY())-1,6)</f>
        <v>43196</v>
      </c>
      <c r="E3" s="9">
        <f ca="1">DATE(YEAR(TODAY()),MONTH(TODAY())-1,16)</f>
        <v>43206</v>
      </c>
      <c r="F3" s="6" t="str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/>
      </c>
      <c r="G3" s="5" t="s">
        <v>22</v>
      </c>
      <c r="H3" s="5"/>
      <c r="J3" s="15" t="s">
        <v>28</v>
      </c>
    </row>
    <row r="4" spans="1:10" s="1" customFormat="1" ht="30" customHeight="1" x14ac:dyDescent="0.25">
      <c r="B4" s="5" t="s">
        <v>3</v>
      </c>
      <c r="C4" s="5" t="s">
        <v>12</v>
      </c>
      <c r="D4" s="9">
        <f ca="1">DATE(YEAR(TODAY()),MONTH(TODAY())-1,11)</f>
        <v>43201</v>
      </c>
      <c r="E4" s="9">
        <f ca="1">DATE(YEAR(TODAY()),MONTH(TODAY())-1,21)</f>
        <v>43211</v>
      </c>
      <c r="F4" s="6" t="str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/>
      </c>
      <c r="G4" s="5" t="s">
        <v>22</v>
      </c>
      <c r="H4" s="5"/>
      <c r="J4" s="15"/>
    </row>
    <row r="5" spans="1:10" s="1" customFormat="1" ht="30" customHeight="1" x14ac:dyDescent="0.25">
      <c r="B5" s="5" t="s">
        <v>4</v>
      </c>
      <c r="C5" s="5" t="s">
        <v>13</v>
      </c>
      <c r="D5" s="9">
        <f ca="1">DATE(YEAR(TODAY()),MONTH(TODAY()-1),DAY(TODAY())-25)</f>
        <v>43205</v>
      </c>
      <c r="E5" s="9">
        <f ca="1">DATE(YEAR(TODAY()),MONTH(TODAY())-1,26)</f>
        <v>43216</v>
      </c>
      <c r="F5" s="6" t="str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/>
      </c>
      <c r="G5" s="5" t="s">
        <v>22</v>
      </c>
      <c r="H5" s="5"/>
      <c r="J5" s="15"/>
    </row>
    <row r="6" spans="1:10" s="1" customFormat="1" ht="30" customHeight="1" x14ac:dyDescent="0.25">
      <c r="B6" s="5" t="s">
        <v>5</v>
      </c>
      <c r="C6" s="5" t="s">
        <v>12</v>
      </c>
      <c r="D6" s="9">
        <f ca="1">DATE(YEAR(TODAY()),MONTH(TODAY())-1,21)</f>
        <v>43211</v>
      </c>
      <c r="E6" s="9">
        <f ca="1">DATE(YEAR(TODAY()),MONTH(TODAY())-1,1)</f>
        <v>43191</v>
      </c>
      <c r="F6" s="6" t="str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/>
      </c>
      <c r="G6" s="5" t="s">
        <v>23</v>
      </c>
      <c r="H6" s="5"/>
      <c r="J6" s="15"/>
    </row>
    <row r="7" spans="1:10" s="1" customFormat="1" ht="30" customHeight="1" x14ac:dyDescent="0.25">
      <c r="B7" s="5" t="s">
        <v>6</v>
      </c>
      <c r="C7" s="5" t="s">
        <v>14</v>
      </c>
      <c r="D7" s="9">
        <f ca="1">DATE(YEAR(TODAY()),MONTH(TODAY())-1,26)</f>
        <v>43216</v>
      </c>
      <c r="E7" s="9">
        <f ca="1">TODAY()-5</f>
        <v>43225</v>
      </c>
      <c r="F7" s="6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>-5</v>
      </c>
      <c r="G7" s="5" t="s">
        <v>24</v>
      </c>
      <c r="H7" s="5"/>
      <c r="J7" s="15"/>
    </row>
    <row r="8" spans="1:10" s="1" customFormat="1" ht="30" customHeight="1" x14ac:dyDescent="0.25">
      <c r="B8" s="5" t="s">
        <v>7</v>
      </c>
      <c r="C8" s="5" t="s">
        <v>15</v>
      </c>
      <c r="D8" s="9">
        <f ca="1">DATE(YEAR(TODAY()),MONTH(TODAY()),1)</f>
        <v>43221</v>
      </c>
      <c r="E8" s="9">
        <f ca="1">TODAY()</f>
        <v>43230</v>
      </c>
      <c r="F8" s="6" t="str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/>
      </c>
      <c r="G8" s="5" t="s">
        <v>25</v>
      </c>
      <c r="H8" s="5"/>
      <c r="J8" s="14"/>
    </row>
    <row r="9" spans="1:10" s="1" customFormat="1" ht="30" customHeight="1" x14ac:dyDescent="0.25">
      <c r="B9" s="5" t="s">
        <v>8</v>
      </c>
      <c r="C9" s="5" t="s">
        <v>11</v>
      </c>
      <c r="D9" s="9">
        <f ca="1">DATE(YEAR(TODAY()),MONTH(TODAY()),7)</f>
        <v>43227</v>
      </c>
      <c r="E9" s="9">
        <f ca="1">DATE(YEAR(TODAY()),MONTH(TODAY()),17)</f>
        <v>43237</v>
      </c>
      <c r="F9" s="6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>7</v>
      </c>
      <c r="G9" s="5" t="s">
        <v>26</v>
      </c>
      <c r="H9" s="5"/>
      <c r="J9" s="14"/>
    </row>
    <row r="10" spans="1:10" s="1" customFormat="1" ht="30" customHeight="1" x14ac:dyDescent="0.25">
      <c r="B10" s="5" t="s">
        <v>9</v>
      </c>
      <c r="C10" s="5" t="s">
        <v>12</v>
      </c>
      <c r="D10" s="9">
        <f ca="1">DATE(YEAR(TODAY()),MONTH(TODAY()),11)</f>
        <v>43231</v>
      </c>
      <c r="E10" s="9">
        <f ca="1">DATE(YEAR(TODAY()),MONTH(TODAY()),10)</f>
        <v>43230</v>
      </c>
      <c r="F10" s="6">
        <f ca="1">IFERROR(IF(COUNT(Lista[[#This Row],[KEZDÉSI DÁTUM]]:Lista[[#This Row],[HATÁRIDŐ]])&lt;&gt;2,"",IF(OR(Lista[[#This Row],[ÁLLAPOT]]="Kész",Lista[[#This Row],[ÁLLAPOT]]="Törölve",Lista[[#This Row],[ÁLLAPOT]]="Felfüggesztve"),"",Lista[[#This Row],[HATÁRIDŐ]]-TODAY())),"")</f>
        <v>0</v>
      </c>
      <c r="G10" s="5" t="s">
        <v>26</v>
      </c>
      <c r="H10" s="5"/>
      <c r="J10" s="14"/>
    </row>
  </sheetData>
  <mergeCells count="3">
    <mergeCell ref="J3:J7"/>
    <mergeCell ref="B1:C1"/>
    <mergeCell ref="E1:I1"/>
  </mergeCells>
  <conditionalFormatting sqref="B3:H10">
    <cfRule type="expression" dxfId="21" priority="43">
      <formula>$G3="Késésben"</formula>
    </cfRule>
    <cfRule type="expression" dxfId="20" priority="44">
      <formula>$G3="Törölve"</formula>
    </cfRule>
    <cfRule type="expression" dxfId="19" priority="45">
      <formula>$G3="Felfüggesztve"</formula>
    </cfRule>
    <cfRule type="expression" dxfId="18" priority="46">
      <formula>$G3="Ma esedékes"</formula>
    </cfRule>
    <cfRule type="expression" dxfId="17" priority="47">
      <formula>$G3="Folyamatban"</formula>
    </cfRule>
    <cfRule type="expression" dxfId="16" priority="48">
      <formula>$G3="Kész"</formula>
    </cfRule>
    <cfRule type="expression" dxfId="15" priority="49">
      <formula>($F3=0)*($F3&lt;&gt;"")*(LEN(#REF!)=0)*(($G3="")+($G3="Folyamatban"))</formula>
    </cfRule>
    <cfRule type="expression" dxfId="14" priority="50">
      <formula>($F3&lt;0)*(LEN(#REF!)=0)*(($G3="")+($G3="Folyamatban"))</formula>
    </cfRule>
  </conditionalFormatting>
  <dataValidations count="12">
    <dataValidation type="list" errorStyle="warning" allowBlank="1" showInputMessage="1" showErrorMessage="1" error="Válassza ki a listából a kategóriát. A Listaadatok munkalapon adhatja meg az új kategóriákat. Válassza a MÉGSE elemet, jelenítse meg a lehetőségeket az ALT+LE billentyűkombinációval, válassza ki a kívántat a LE, majd az ENTER billentyűvel." sqref="C3:C10" xr:uid="{00000000-0002-0000-0000-000000000000}">
      <formula1>Kategóriák</formula1>
    </dataValidation>
    <dataValidation type="list" errorStyle="warning" allowBlank="1" showInputMessage="1" showErrorMessage="1" error="Válassza ki a listából az állapotot. Válassza a MÉGSE elemet, jelenítse meg a lehetőségeket az ALT+LE billentyűkombinációval, válassza ki a kívántat a LE, majd az ENTER billentyűvel." sqref="G3:G10" xr:uid="{00000000-0002-0000-0000-000001000000}">
      <formula1>"Nincs elkezdve,Folyamatban,Ma esedékes,Felfüggesztve,Kész,Törölve,Késésben"</formula1>
    </dataValidation>
    <dataValidation allowBlank="1" showInputMessage="1" showErrorMessage="1" prompt="Ebbe az oszlopba írhatja be a megjegyzéseket" sqref="H2" xr:uid="{00000000-0002-0000-0000-000002000000}"/>
    <dataValidation allowBlank="1" showInputMessage="1" showErrorMessage="1" prompt="Ebben az oszlopban adhatja meg a határidőt. A fejléc segítségével dátum szerint szűrhet; ha például az e havi határidejű elemeket szeretné látni, válassza a Dátumszűrő elemet, majd az E hónap elemet." sqref="E2" xr:uid="{00000000-0002-0000-0000-000003000000}"/>
    <dataValidation allowBlank="1" showInputMessage="1" showErrorMessage="1" prompt="Ebben az oszlopban adhatja meg a tételeket. A címsor szűrőivel rákereshet az adott bejegyzésekre." sqref="B2" xr:uid="{00000000-0002-0000-0000-000004000000}"/>
    <dataValidation allowBlank="1" showInputMessage="1" showErrorMessage="1" prompt="Ebben az oszlopban adhatja meg a kezdés dátumát." sqref="D2" xr:uid="{00000000-0002-0000-0000-000005000000}"/>
    <dataValidation allowBlank="1" showInputMessage="1" showErrorMessage="1" prompt="Ebben az oszlopban az szerepel, hogy hány nap van még hátra a mai naptól kezdve. Az értéket automatikusan számítja ki a program." sqref="F2" xr:uid="{00000000-0002-0000-0000-000006000000}"/>
    <dataValidation allowBlank="1" showInputMessage="1" showErrorMessage="1" prompt="Ebben az oszlopban választhatja ki a kategóriát. A Listaadatok munkalapon adhatja meg az új kategóriákat. Jelenítse meg a lehetőségeket az ALT+LE billentyűkombinációval, a LE billentyűvel jelölje ki a kívánt elemet, majd nyomja le az ENTER billentyűt" sqref="C2" xr:uid="{00000000-0002-0000-0000-000007000000}"/>
    <dataValidation allowBlank="1" showInputMessage="1" showErrorMessage="1" prompt="Ebben az oszlopban adhatja meg az állapotot. Jelenítse meg a lehetőségeket az ALT+LE billentyűkombinációval, a LE billentyűvel jelölje ki a kívánt elemet, majd nyomja le az ENTER billentyűt" sqref="G2" xr:uid="{00000000-0002-0000-0000-000008000000}"/>
    <dataValidation allowBlank="1" showInputMessage="1" showErrorMessage="1" prompt="Ezen a munkalapon tanári teendőlistát állíthat össze. A részleteket a munkalap Lista táblázatában adhatja meg. A D1 cellát választva megnyithatja a Listaadatok munkalapot. A J3 cellában az Állapot szeletelő szerepel." sqref="A1" xr:uid="{00000000-0002-0000-0000-000009000000}"/>
    <dataValidation allowBlank="1" showInputMessage="1" showErrorMessage="1" prompt="Ebben a cellában található a munkalap címe. A jobbra lévő cellában a Listaadatok munkalapra vezető hivatkozás található. Az alábbi táblázat sorai automatikusan frissülnek az állapot alapján. A színek magyarázata jobbra látható." sqref="B1:C1" xr:uid="{00000000-0002-0000-0000-00000A000000}"/>
    <dataValidation allowBlank="1" showInputMessage="1" showErrorMessage="1" prompt="Ezt választva megnyithatja a Listaadatok munkalapot. A jobbra lévő cellában találhatók a színek magyarázata." sqref="D1" xr:uid="{00000000-0002-0000-0000-00000B000000}"/>
  </dataValidations>
  <hyperlinks>
    <hyperlink ref="D1" location="' Listaadatok'!A1" tooltip="Ezt választva megnyithatja a Listaadatok munkalapot." display="Listaadatok" xr:uid="{00000000-0004-0000-00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A1:D13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42.85546875" bestFit="1" customWidth="1"/>
    <col min="3" max="3" width="20.7109375" customWidth="1"/>
    <col min="4" max="4" width="2.42578125" customWidth="1"/>
  </cols>
  <sheetData>
    <row r="1" spans="1:4" ht="62.25" customHeight="1" x14ac:dyDescent="0.25">
      <c r="A1" s="3"/>
      <c r="B1" s="10" t="s">
        <v>16</v>
      </c>
      <c r="C1" s="4" t="s">
        <v>0</v>
      </c>
      <c r="D1" s="3"/>
    </row>
    <row r="2" spans="1:4" ht="42" customHeight="1" x14ac:dyDescent="0.25">
      <c r="B2" s="7" t="s">
        <v>29</v>
      </c>
    </row>
    <row r="3" spans="1:4" ht="30" customHeight="1" x14ac:dyDescent="0.25">
      <c r="B3" s="5" t="s">
        <v>11</v>
      </c>
    </row>
    <row r="4" spans="1:4" ht="30" customHeight="1" x14ac:dyDescent="0.25">
      <c r="B4" s="5" t="s">
        <v>12</v>
      </c>
    </row>
    <row r="5" spans="1:4" ht="30" customHeight="1" x14ac:dyDescent="0.25">
      <c r="B5" s="5" t="s">
        <v>30</v>
      </c>
    </row>
    <row r="6" spans="1:4" ht="30" customHeight="1" x14ac:dyDescent="0.25">
      <c r="B6" s="5" t="s">
        <v>15</v>
      </c>
    </row>
    <row r="7" spans="1:4" ht="30" customHeight="1" x14ac:dyDescent="0.25">
      <c r="B7" s="5" t="s">
        <v>31</v>
      </c>
    </row>
    <row r="8" spans="1:4" ht="30" customHeight="1" x14ac:dyDescent="0.25">
      <c r="B8" s="5" t="s">
        <v>14</v>
      </c>
    </row>
    <row r="9" spans="1:4" ht="30" customHeight="1" x14ac:dyDescent="0.25">
      <c r="B9" s="5" t="s">
        <v>32</v>
      </c>
    </row>
    <row r="10" spans="1:4" ht="30" customHeight="1" x14ac:dyDescent="0.25">
      <c r="B10" s="5" t="s">
        <v>33</v>
      </c>
    </row>
    <row r="11" spans="1:4" ht="30" customHeight="1" x14ac:dyDescent="0.25">
      <c r="B11" s="5" t="s">
        <v>34</v>
      </c>
    </row>
    <row r="12" spans="1:4" ht="30" customHeight="1" x14ac:dyDescent="0.25">
      <c r="B12" s="5" t="s">
        <v>35</v>
      </c>
    </row>
    <row r="13" spans="1:4" ht="30" customHeight="1" x14ac:dyDescent="0.25">
      <c r="B13" s="8" t="s">
        <v>13</v>
      </c>
    </row>
  </sheetData>
  <dataValidations count="4">
    <dataValidation allowBlank="1" showInputMessage="1" showErrorMessage="1" prompt="Ezt választva megnyithatja a Tanári teendőlista munkalapot." sqref="C1" xr:uid="{00000000-0002-0000-0100-000000000000}"/>
    <dataValidation allowBlank="1" showInputMessage="1" showErrorMessage="1" prompt="Ebben a cellában található a munkalap címe. A jobbra lévő cellában a Tanári teendőlista munkalapra vezető hivatkozás található." sqref="B1" xr:uid="{00000000-0002-0000-0100-000001000000}"/>
    <dataValidation allowBlank="1" showInputMessage="1" showErrorMessage="1" prompt="Ebben az oszlopban szerepelnek a kategóriák." sqref="B2" xr:uid="{00000000-0002-0000-0100-000002000000}"/>
    <dataValidation allowBlank="1" showInputMessage="1" showErrorMessage="1" prompt="Ha igényeire szeretné szabni a Tanári teendőlista munkafüzet Lista táblájában elérhető kategóriákat, adjon meg új kategóriákat vagy módosítsa a meglévőket a munkalap Kategória táblázatában." sqref="A1" xr:uid="{00000000-0002-0000-0100-000003000000}"/>
  </dataValidations>
  <hyperlinks>
    <hyperlink ref="C1" location="'Tanári teendőlista'!A1" tooltip="Ezt választva megnyithatja a Tanári teendőlista munkalapot." display="Tanári teendőlista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Tanári teendőlista</vt:lpstr>
      <vt:lpstr> Listaadatok</vt:lpstr>
      <vt:lpstr>Kategóriák</vt:lpstr>
      <vt:lpstr>' Listaadatok'!Nyomtatási_cím</vt:lpstr>
      <vt:lpstr>'Tanári teendőlista'!Nyomtatási_cím</vt:lpstr>
      <vt:lpstr>Oszlopcím1</vt:lpstr>
      <vt:lpstr>Oszlopcím2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2017-10-21T03:35:55Z</dcterms:created>
  <dcterms:modified xsi:type="dcterms:W3CDTF">2018-05-11T06:03:01Z</dcterms:modified>
</cp:coreProperties>
</file>