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800" windowHeight="14235"/>
  </bookViews>
  <sheets>
    <sheet name="Marketingterv adatai" sheetId="1" r:id="rId1"/>
    <sheet name="Listaadatok" sheetId="2" r:id="rId2"/>
  </sheets>
  <definedNames>
    <definedName name="clEgyéni1">'Marketingterv adatai'!$H$4</definedName>
    <definedName name="clEgyéni2">'Marketingterv adatai'!$I$4</definedName>
    <definedName name="clEgyéni3">'Marketingterv adatai'!$J$4</definedName>
    <definedName name="clEgyéni4">'Marketingterv adatai'!$K$4</definedName>
    <definedName name="clInFolyamatban">'Marketingterv adatai'!$E$4</definedName>
    <definedName name="clKésik">'Marketingterv adatai'!$F$4</definedName>
    <definedName name="clKész">'Marketingterv adatai'!$G$4</definedName>
    <definedName name="clKezdésrevár">'Marketingterv adatai'!$D$4</definedName>
    <definedName name="Nevek">Személyek[NÉV]</definedName>
    <definedName name="Oszlopcím1">Adatok[[#Headers],[FELADAT]]</definedName>
    <definedName name="Oszlopcím2">Személyek[[#Headers],[NÉV]]</definedName>
    <definedName name="Oszlopcímrégió1..K4.1">'Marketingterv adatai'!$D$3</definedName>
    <definedName name="_xlnm.Print_Titles" localSheetId="1">Listaadatok!$3:$3</definedName>
    <definedName name="_xlnm.Print_Titles" localSheetId="0">'Marketingterv adatai'!$5:$5</definedName>
    <definedName name="txtEgyéni1">'Marketingterv adatai'!$H$3</definedName>
    <definedName name="txtEgyéni2">'Marketingterv adatai'!$I$3</definedName>
    <definedName name="txtEgyéni3">'Marketingterv adatai'!$J$3</definedName>
    <definedName name="txtEgyéni4">'Marketingterv adatai'!$K$3</definedName>
  </definedNames>
  <calcPr calcId="171027"/>
</workbook>
</file>

<file path=xl/calcChain.xml><?xml version="1.0" encoding="utf-8"?>
<calcChain xmlns="http://schemas.openxmlformats.org/spreadsheetml/2006/main">
  <c r="G17" i="1" l="1"/>
  <c r="F17" i="1"/>
  <c r="H16" i="1"/>
  <c r="I16" i="1"/>
  <c r="G16" i="1"/>
  <c r="F16" i="1"/>
  <c r="G15" i="1"/>
  <c r="F15" i="1"/>
  <c r="H14" i="1"/>
  <c r="G14" i="1"/>
  <c r="F14" i="1"/>
  <c r="H13" i="1"/>
  <c r="G13" i="1"/>
  <c r="G12" i="1"/>
  <c r="F12" i="1"/>
  <c r="G10" i="1"/>
  <c r="F10" i="1"/>
  <c r="I9" i="1"/>
  <c r="H9" i="1"/>
  <c r="G9" i="1"/>
  <c r="F9" i="1"/>
  <c r="G8" i="1"/>
  <c r="F8" i="1"/>
  <c r="H7" i="1"/>
  <c r="G7" i="1"/>
  <c r="F7" i="1"/>
  <c r="F13" i="1"/>
  <c r="H6" i="1"/>
  <c r="G6" i="1"/>
  <c r="F6" i="1"/>
</calcChain>
</file>

<file path=xl/sharedStrings.xml><?xml version="1.0" encoding="utf-8"?>
<sst xmlns="http://schemas.openxmlformats.org/spreadsheetml/2006/main" count="97" uniqueCount="51">
  <si>
    <t>Marketingterv adatai</t>
  </si>
  <si>
    <t>Marketingterv listák</t>
  </si>
  <si>
    <t>FELADAT</t>
  </si>
  <si>
    <t>Termékelemzés</t>
  </si>
  <si>
    <t>Forgatókönyvterv készítése</t>
  </si>
  <si>
    <t>Forgatókönyvterv elemzése</t>
  </si>
  <si>
    <t>Kutatási elemzés – 1. fázis</t>
  </si>
  <si>
    <t>Tartalomlétrehozási hirdetés – 1. fázis</t>
  </si>
  <si>
    <t>Termékkövetelmények meghatározása</t>
  </si>
  <si>
    <t>Prototípus fejlesztésének jellemzői</t>
  </si>
  <si>
    <t>Minőség-ellenőrzés, haladási jelentések</t>
  </si>
  <si>
    <t>Forgatókönyv készítése</t>
  </si>
  <si>
    <t>Forgatókönyv áttekintése grafikusokkal</t>
  </si>
  <si>
    <t>Kutatási elemzés – 2. fázis</t>
  </si>
  <si>
    <t>Tartalomlétrehozási hirdetés – 2. fázis</t>
  </si>
  <si>
    <t>ÁLLAPOT</t>
  </si>
  <si>
    <t>Folyamatban</t>
  </si>
  <si>
    <t>Kész</t>
  </si>
  <si>
    <t>Késik</t>
  </si>
  <si>
    <t>Kezdésre vár</t>
  </si>
  <si>
    <t>ÁLLAPOT SZÍNÉNEK JELMAGYARÁZATA ÉS KAPCSOLÓJA</t>
  </si>
  <si>
    <t>BE</t>
  </si>
  <si>
    <t>TULAJDONOS</t>
  </si>
  <si>
    <t>B. Endre</t>
  </si>
  <si>
    <t>K. Kevin</t>
  </si>
  <si>
    <t>V. Rozália</t>
  </si>
  <si>
    <t>FELELŐS</t>
  </si>
  <si>
    <t>B. András</t>
  </si>
  <si>
    <t>P. Tivadar</t>
  </si>
  <si>
    <t>Gy. Izabella</t>
  </si>
  <si>
    <t>N. Géza</t>
  </si>
  <si>
    <t>KI</t>
  </si>
  <si>
    <t>VÁRHATÓ
BEFEJEZŐ DÁTUM</t>
  </si>
  <si>
    <t>Egyéni 1</t>
  </si>
  <si>
    <t>Egyéni 2</t>
  </si>
  <si>
    <t xml:space="preserve">TÉNYLEGES 
BEFEJEZŐ DÁTUM </t>
  </si>
  <si>
    <t>Egyéni 3</t>
  </si>
  <si>
    <t>BECSÜLT KÖLTSÉG</t>
  </si>
  <si>
    <t>Egyéni 4</t>
  </si>
  <si>
    <t>TÉNYLEGES 
KÖLTSÉG</t>
  </si>
  <si>
    <t>NÉV</t>
  </si>
  <si>
    <t>D. Gábor</t>
  </si>
  <si>
    <t>BEOSZTÁS</t>
  </si>
  <si>
    <t>Marketing specialista</t>
  </si>
  <si>
    <t>Marketing menedzser</t>
  </si>
  <si>
    <t>Projektmenedzser</t>
  </si>
  <si>
    <t>Marketingelemző</t>
  </si>
  <si>
    <t>Kutatási koordinátor</t>
  </si>
  <si>
    <t>Helyettes marketing menedzser</t>
  </si>
  <si>
    <t>VÁRHATÓ
KEZDÉSI 
DÁTUM</t>
  </si>
  <si>
    <t xml:space="preserve">TÉNYLEGES 
KEZDÉSI
DÁTUM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</si>
</sst>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#,##0\ [$Ft-40E]"/>
  </numFmts>
  <fonts count="14" x14ac:knownFonts="1">
    <font>
      <sz val="11"/>
      <color theme="1"/>
      <name val="Euphemia"/>
      <family val="2"/>
      <scheme val="minor"/>
    </font>
    <font>
      <sz val="9"/>
      <color theme="1"/>
      <name val="Euphemia"/>
      <family val="2"/>
      <scheme val="minor"/>
    </font>
    <font>
      <sz val="26"/>
      <color theme="1"/>
      <name val="Georgia"/>
      <family val="2"/>
      <scheme val="major"/>
    </font>
    <font>
      <sz val="11"/>
      <color theme="1"/>
      <name val="Euphemia"/>
      <family val="2"/>
      <scheme val="minor"/>
    </font>
    <font>
      <sz val="11"/>
      <color theme="4" tint="-0.499984740745262"/>
      <name val="Euphemia"/>
      <family val="2"/>
      <scheme val="minor"/>
    </font>
    <font>
      <sz val="11"/>
      <color theme="6" tint="-0.499984740745262"/>
      <name val="Euphemia"/>
      <family val="2"/>
      <scheme val="minor"/>
    </font>
    <font>
      <sz val="11"/>
      <color theme="5" tint="-0.499984740745262"/>
      <name val="Euphemia"/>
      <family val="2"/>
      <scheme val="minor"/>
    </font>
    <font>
      <sz val="11"/>
      <color theme="7" tint="-0.499984740745262"/>
      <name val="Euphemia"/>
      <family val="2"/>
      <scheme val="minor"/>
    </font>
    <font>
      <sz val="11"/>
      <color theme="7" tint="-0.24994659260841701"/>
      <name val="Euphemia"/>
      <family val="2"/>
      <scheme val="minor"/>
    </font>
    <font>
      <sz val="11"/>
      <color theme="6" tint="-0.24994659260841701"/>
      <name val="Euphemia"/>
      <family val="2"/>
      <scheme val="minor"/>
    </font>
    <font>
      <sz val="11"/>
      <color theme="5" tint="-0.24994659260841701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1" tint="0.34998626667073579"/>
      <name val="Georgia"/>
      <family val="1"/>
      <scheme val="major"/>
    </font>
    <font>
      <b/>
      <sz val="11"/>
      <color theme="1"/>
      <name val="Euphem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20">
    <xf numFmtId="0" fontId="0" fillId="0" borderId="0" applyNumberFormat="0">
      <alignment horizontal="left" vertical="center" wrapText="1"/>
    </xf>
    <xf numFmtId="0" fontId="12" fillId="0" borderId="4" applyProtection="0">
      <alignment horizont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5" fontId="3" fillId="0" borderId="0" applyFont="0" applyFill="0" applyBorder="0" applyProtection="0">
      <alignment horizontal="right" vertical="center"/>
    </xf>
    <xf numFmtId="0" fontId="3" fillId="0" borderId="0">
      <alignment vertical="center" wrapText="1"/>
    </xf>
    <xf numFmtId="0" fontId="4" fillId="2" borderId="6" applyNumberFormat="0" applyProtection="0">
      <alignment horizontal="center"/>
    </xf>
    <xf numFmtId="0" fontId="4" fillId="3" borderId="6" applyNumberFormat="0" applyProtection="0">
      <alignment horizontal="center"/>
    </xf>
    <xf numFmtId="0" fontId="10" fillId="4" borderId="6" applyNumberFormat="0" applyProtection="0">
      <alignment horizontal="center"/>
    </xf>
    <xf numFmtId="0" fontId="6" fillId="5" borderId="6" applyNumberFormat="0" applyProtection="0">
      <alignment horizontal="center"/>
    </xf>
    <xf numFmtId="0" fontId="9" fillId="6" borderId="6" applyNumberFormat="0" applyProtection="0">
      <alignment horizontal="center"/>
    </xf>
    <xf numFmtId="0" fontId="5" fillId="7" borderId="6" applyNumberFormat="0" applyProtection="0">
      <alignment horizontal="center"/>
    </xf>
    <xf numFmtId="0" fontId="8" fillId="8" borderId="6" applyNumberFormat="0" applyProtection="0">
      <alignment horizontal="center"/>
    </xf>
    <xf numFmtId="0" fontId="7" fillId="9" borderId="6" applyNumberFormat="0" applyProtection="0">
      <alignment horizontal="center"/>
    </xf>
    <xf numFmtId="14" fontId="3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3" fillId="0" borderId="1" applyNumberFormat="0" applyFont="0" applyFill="0" applyAlignment="0">
      <alignment horizontal="left" vertical="center" wrapText="1"/>
    </xf>
    <xf numFmtId="0" fontId="3" fillId="0" borderId="3" applyFont="0" applyFill="0" applyAlignment="0">
      <alignment horizontal="left" vertical="center" wrapText="1"/>
    </xf>
  </cellStyleXfs>
  <cellXfs count="33">
    <xf numFmtId="0" fontId="0" fillId="0" borderId="0" xfId="0">
      <alignment horizontal="left" vertical="center" wrapText="1"/>
    </xf>
    <xf numFmtId="0" fontId="0" fillId="0" borderId="2" xfId="0" applyBorder="1">
      <alignment horizontal="left" vertical="center" wrapText="1"/>
    </xf>
    <xf numFmtId="0" fontId="0" fillId="0" borderId="0" xfId="0" applyFont="1" applyBorder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>
      <alignment horizontal="left" vertical="center" wrapText="1"/>
    </xf>
    <xf numFmtId="0" fontId="2" fillId="0" borderId="0" xfId="2" applyAlignment="1">
      <alignment vertical="center"/>
    </xf>
    <xf numFmtId="0" fontId="6" fillId="5" borderId="6" xfId="10">
      <alignment horizontal="center"/>
    </xf>
    <xf numFmtId="0" fontId="0" fillId="5" borderId="5" xfId="0" applyFill="1" applyBorder="1" applyAlignment="1">
      <alignment horizontal="center"/>
    </xf>
    <xf numFmtId="0" fontId="4" fillId="3" borderId="6" xfId="8">
      <alignment horizontal="center"/>
    </xf>
    <xf numFmtId="0" fontId="0" fillId="3" borderId="5" xfId="0" applyFill="1" applyBorder="1" applyAlignment="1">
      <alignment horizontal="center"/>
    </xf>
    <xf numFmtId="0" fontId="7" fillId="9" borderId="6" xfId="14">
      <alignment horizontal="center"/>
    </xf>
    <xf numFmtId="0" fontId="0" fillId="9" borderId="5" xfId="0" applyFill="1" applyBorder="1" applyAlignment="1">
      <alignment horizontal="center"/>
    </xf>
    <xf numFmtId="0" fontId="5" fillId="7" borderId="6" xfId="12">
      <alignment horizontal="center"/>
    </xf>
    <xf numFmtId="0" fontId="0" fillId="7" borderId="5" xfId="0" applyFill="1" applyBorder="1" applyAlignment="1">
      <alignment horizontal="center"/>
    </xf>
    <xf numFmtId="0" fontId="4" fillId="2" borderId="6" xfId="7">
      <alignment horizontal="center"/>
    </xf>
    <xf numFmtId="0" fontId="0" fillId="2" borderId="5" xfId="0" applyFill="1" applyBorder="1" applyAlignment="1">
      <alignment horizontal="center"/>
    </xf>
    <xf numFmtId="0" fontId="8" fillId="8" borderId="6" xfId="13">
      <alignment horizontal="center"/>
    </xf>
    <xf numFmtId="0" fontId="0" fillId="8" borderId="5" xfId="0" applyFill="1" applyBorder="1" applyAlignment="1">
      <alignment horizontal="center"/>
    </xf>
    <xf numFmtId="0" fontId="9" fillId="6" borderId="6" xfId="11">
      <alignment horizontal="center"/>
    </xf>
    <xf numFmtId="0" fontId="0" fillId="6" borderId="5" xfId="0" applyFill="1" applyBorder="1" applyAlignment="1">
      <alignment horizontal="center"/>
    </xf>
    <xf numFmtId="0" fontId="10" fillId="4" borderId="6" xfId="9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15" applyFont="1" applyBorder="1">
      <alignment horizontal="right" vertical="center" wrapText="1"/>
    </xf>
    <xf numFmtId="0" fontId="0" fillId="0" borderId="0" xfId="3" applyFont="1" applyFill="1" applyBorder="1">
      <alignment horizontal="left" wrapText="1"/>
    </xf>
    <xf numFmtId="0" fontId="13" fillId="0" borderId="0" xfId="4" applyBorder="1">
      <alignment horizontal="left"/>
    </xf>
    <xf numFmtId="0" fontId="0" fillId="0" borderId="1" xfId="18" applyFont="1">
      <alignment horizontal="left" vertical="center" wrapText="1"/>
    </xf>
    <xf numFmtId="0" fontId="0" fillId="0" borderId="3" xfId="19" applyFont="1">
      <alignment horizontal="left" vertical="center" wrapText="1"/>
    </xf>
    <xf numFmtId="164" fontId="0" fillId="0" borderId="0" xfId="5" applyNumberFormat="1" applyFont="1" applyBorder="1">
      <alignment horizontal="right" vertical="center"/>
    </xf>
    <xf numFmtId="0" fontId="12" fillId="0" borderId="4" xfId="1">
      <alignment horizontal="center"/>
    </xf>
    <xf numFmtId="0" fontId="2" fillId="0" borderId="0" xfId="2">
      <alignment vertical="center"/>
    </xf>
    <xf numFmtId="0" fontId="11" fillId="0" borderId="0" xfId="16" applyAlignment="1">
      <alignment horizontal="center" vertical="center" wrapText="1"/>
    </xf>
  </cellXfs>
  <cellStyles count="20">
    <cellStyle name="20% - Accent1" xfId="7" builtinId="30" customBuiltin="1"/>
    <cellStyle name="20% - Accent2" xfId="9" builtinId="34" customBuiltin="1"/>
    <cellStyle name="20% - Accent3" xfId="11" builtinId="38" customBuiltin="1"/>
    <cellStyle name="20% - Accent4" xfId="13" builtinId="42" customBuiltin="1"/>
    <cellStyle name="40% - Accent1" xfId="8" builtinId="31" customBuiltin="1"/>
    <cellStyle name="40% - Accent2" xfId="10" builtinId="35" customBuiltin="1"/>
    <cellStyle name="40% - Accent3" xfId="12" builtinId="39" customBuiltin="1"/>
    <cellStyle name="40% - Accent4" xfId="14" builtinId="43" customBuiltin="1"/>
    <cellStyle name="Currency" xfId="5" builtinId="4" customBuiltin="1"/>
    <cellStyle name="Dátum" xfId="15"/>
    <cellStyle name="Explanatory Text" xfId="6" builtinId="53" customBuiltin="1"/>
    <cellStyle name="Followed Hyperlink" xfId="17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yperlink" xfId="16" builtinId="8" customBuiltin="1"/>
    <cellStyle name="Jelmagyarázat bal szegélye" xfId="18"/>
    <cellStyle name="Jelmagyarázat jobb szegélye" xfId="19"/>
    <cellStyle name="Normal" xfId="0" builtinId="0" customBuiltin="1"/>
    <cellStyle name="Title" xfId="2" builtinId="15" customBuiltin="1"/>
  </cellStyles>
  <dxfs count="16">
    <dxf>
      <numFmt numFmtId="164" formatCode="#,##0\ [$Ft-40E]"/>
    </dxf>
    <dxf>
      <numFmt numFmtId="164" formatCode="#,##0\ [$Ft-40E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6" tint="-0.499984740745262"/>
      </font>
      <fill>
        <patternFill>
          <bgColor theme="6" tint="0.59996337778862885"/>
        </patternFill>
      </fill>
    </dxf>
    <dxf>
      <font>
        <b val="0"/>
        <i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color theme="5" tint="-0.24994659260841701"/>
      </font>
      <fill>
        <patternFill>
          <bgColor theme="5" tint="0.79998168889431442"/>
        </patternFill>
      </fill>
    </dxf>
    <dxf>
      <font>
        <b val="0"/>
        <i val="0"/>
        <color theme="6" tint="-0.24994659260841701"/>
      </font>
      <fill>
        <patternFill>
          <bgColor theme="6" tint="0.79998168889431442"/>
        </patternFill>
      </fill>
    </dxf>
    <dxf>
      <font>
        <b val="0"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 style="medium">
          <color theme="0"/>
        </horizontal>
      </border>
    </dxf>
  </dxfs>
  <tableStyles count="1" defaultTableStyle="Marketingterv" defaultPivotStyle="PivotStyleLight16">
    <tableStyle name="Marketingterv" pivot="0" count="3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istaadatok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arketingterv adata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95246</xdr:rowOff>
    </xdr:from>
    <xdr:to>
      <xdr:col>1</xdr:col>
      <xdr:colOff>2371726</xdr:colOff>
      <xdr:row>2</xdr:row>
      <xdr:rowOff>179066</xdr:rowOff>
    </xdr:to>
    <xdr:grpSp>
      <xdr:nvGrpSpPr>
        <xdr:cNvPr id="3" name="Marketingterv listák" descr="A Listaadatok munkalapra mutató hivatkozás">
          <a:hlinkClick xmlns:r="http://schemas.openxmlformats.org/officeDocument/2006/relationships" r:id="rId1" tooltip="Ezt választva megnyithatja a Listaadatok munkalapot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14326" y="695321"/>
          <a:ext cx="2286000" cy="274320"/>
          <a:chOff x="200026" y="847725"/>
          <a:chExt cx="2009774" cy="274320"/>
        </a:xfrm>
      </xdr:grpSpPr>
      <xdr:sp macro="" textlink="">
        <xdr:nvSpPr>
          <xdr:cNvPr id="2" name="Téglalap 1" descr="A Listaadatok munkalapra mutató hivatkozás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 rtl="0"/>
            <a:r>
              <a:rPr lang="hu" sz="1100" b="0" spc="60">
                <a:solidFill>
                  <a:schemeClr val="bg1"/>
                </a:solidFill>
                <a:latin typeface="+mn-lt"/>
                <a:ea typeface="+mn-ea"/>
                <a:cs typeface="+mn-cs"/>
              </a:rPr>
              <a:t>MARKETINGTERV LISTÁK</a:t>
            </a:r>
          </a:p>
        </xdr:txBody>
      </xdr:sp>
      <xdr:sp macro="" textlink="">
        <xdr:nvSpPr>
          <xdr:cNvPr id="1029" name="Szabadkézi sokszög 5" descr="Nyíl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52617" y="927265"/>
            <a:ext cx="73521" cy="116657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</xdr:row>
      <xdr:rowOff>95250</xdr:rowOff>
    </xdr:from>
    <xdr:to>
      <xdr:col>2</xdr:col>
      <xdr:colOff>752474</xdr:colOff>
      <xdr:row>1</xdr:row>
      <xdr:rowOff>369570</xdr:rowOff>
    </xdr:to>
    <xdr:grpSp>
      <xdr:nvGrpSpPr>
        <xdr:cNvPr id="8" name="Marketingterv listák" descr="A Marketingterv adatai munkalapra mutató hivatkozás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285749" y="695325"/>
          <a:ext cx="2105025" cy="274320"/>
          <a:chOff x="200024" y="981075"/>
          <a:chExt cx="2097896" cy="274320"/>
        </a:xfrm>
      </xdr:grpSpPr>
      <xdr:sp macro="" textlink="">
        <xdr:nvSpPr>
          <xdr:cNvPr id="2" name="Téglalap 1" descr="A Marketingterv adatai munkalapra mutató hivatkozás">
            <a:hlinkClick xmlns:r="http://schemas.openxmlformats.org/officeDocument/2006/relationships" r:id="rId1" tooltip="Ide kattintva léphet a Marketingterv adatai munkalapra"/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 rtl="0"/>
            <a:r>
              <a:rPr lang="hu" sz="1100" b="0" spc="60">
                <a:solidFill>
                  <a:schemeClr val="bg1"/>
                </a:solidFill>
              </a:rPr>
              <a:t>MARKETINGTERV </a:t>
            </a:r>
            <a:r>
              <a:rPr lang="hu" sz="1100" b="0" spc="60" baseline="0">
                <a:solidFill>
                  <a:schemeClr val="bg1"/>
                </a:solidFill>
              </a:rPr>
              <a:t>ADATAI</a:t>
            </a:r>
          </a:p>
        </xdr:txBody>
      </xdr:sp>
      <xdr:sp macro="" textlink="">
        <xdr:nvSpPr>
          <xdr:cNvPr id="6" name="Szabadkézi sokszög 5" descr="Nyíl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 flipH="1">
            <a:off x="2094232" y="1059489"/>
            <a:ext cx="74248" cy="102614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id="1" name="Adatok" displayName="Adatok" ref="B5:K17">
  <autoFilter ref="B5:K17"/>
  <tableColumns count="10">
    <tableColumn id="1" name="FELADAT" totalsRowLabel="Total" totalsRowDxfId="4"/>
    <tableColumn id="10" name="ÁLLAPOT" totalsRowFunction="count"/>
    <tableColumn id="2" name="TULAJDONOS" totalsRowDxfId="3"/>
    <tableColumn id="3" name="FELELŐS" totalsRowDxfId="2"/>
    <tableColumn id="4" name="VÁRHATÓ_x000a_KEZDÉSI _x000a_DÁTUM"/>
    <tableColumn id="5" name="VÁRHATÓ_x000a_BEFEJEZŐ DÁTUM"/>
    <tableColumn id="6" name="TÉNYLEGES _x000a_KEZDÉSI_x000a_DÁTUM "/>
    <tableColumn id="7" name="TÉNYLEGES _x000a_BEFEJEZŐ DÁTUM "/>
    <tableColumn id="8" name="BECSÜLT KÖLTSÉG" dataDxfId="1"/>
    <tableColumn id="9" name="TÉNYLEGES _x000a_KÖLTSÉG" totalsRowFunction="sum" dataDxfId="0"/>
  </tableColumns>
  <tableStyleInfo name="Marketingterv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 feladatot, az állapotot, a tulajdonos és a felelős nevét, a kezdés és befejezés várható dátumát, a tényleges kezdési és befejezési dátumot, valamint a becsült és a tényleges költségeket"/>
    </ext>
  </extLst>
</table>
</file>

<file path=xl/tables/table2.xml><?xml version="1.0" encoding="utf-8"?>
<table xmlns="http://schemas.openxmlformats.org/spreadsheetml/2006/main" id="3" name="Személyek" displayName="Személyek" ref="B3:C11" totalsRowShown="0">
  <autoFilter ref="B3:C11"/>
  <tableColumns count="2">
    <tableColumn id="1" name="NÉV"/>
    <tableColumn id="2" name="BEOSZTÁS"/>
  </tableColumns>
  <tableStyleInfo name="Marketingterv" showFirstColumn="0" showLastColumn="0" showRowStripes="0" showColumnStripes="0"/>
  <extLst>
    <ext xmlns:x14="http://schemas.microsoft.com/office/spreadsheetml/2009/9/main" uri="{504A1905-F514-4f6f-8877-14C23A59335A}">
      <x14:table altTextSummary="A munkalap Személyek táblázatában adhatja meg a neveket és a beosztásokat. A Név oszlopban szereplő adatokat a program a Marketingterv adatai munkalap Adatok táblázatában használja fel"/>
    </ext>
  </extLst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B1:K17"/>
  <sheetViews>
    <sheetView showGridLines="0" tabSelected="1" zoomScaleNormal="100" workbookViewId="0"/>
  </sheetViews>
  <sheetFormatPr defaultColWidth="8.88671875" defaultRowHeight="30" customHeight="1" x14ac:dyDescent="0.4"/>
  <cols>
    <col min="1" max="1" width="2.6640625" customWidth="1"/>
    <col min="2" max="2" width="39.44140625" style="3" customWidth="1"/>
    <col min="3" max="11" width="16.21875" style="3" customWidth="1"/>
    <col min="12" max="12" width="2.6640625" customWidth="1"/>
  </cols>
  <sheetData>
    <row r="1" spans="2:11" ht="47.25" customHeight="1" x14ac:dyDescent="0.2">
      <c r="B1" s="31" t="s">
        <v>0</v>
      </c>
      <c r="C1" s="31"/>
      <c r="D1" s="30" t="s">
        <v>20</v>
      </c>
      <c r="E1" s="30"/>
      <c r="F1" s="30"/>
      <c r="G1" s="30"/>
      <c r="H1" s="30"/>
      <c r="I1" s="30"/>
      <c r="J1" s="30"/>
      <c r="K1" s="30"/>
    </row>
    <row r="2" spans="2:11" ht="15" customHeight="1" thickBot="1" x14ac:dyDescent="0.45">
      <c r="B2" s="32" t="s">
        <v>1</v>
      </c>
      <c r="C2"/>
      <c r="D2" s="27"/>
      <c r="E2" s="1"/>
      <c r="F2" s="1"/>
      <c r="G2" s="1"/>
      <c r="H2" s="1"/>
      <c r="I2" s="1"/>
      <c r="J2" s="1"/>
      <c r="K2" s="28"/>
    </row>
    <row r="3" spans="2:11" ht="20.100000000000001" customHeight="1" thickTop="1" x14ac:dyDescent="0.4">
      <c r="B3" s="32"/>
      <c r="D3" s="6" t="s">
        <v>19</v>
      </c>
      <c r="E3" s="8" t="s">
        <v>16</v>
      </c>
      <c r="F3" s="10" t="s">
        <v>18</v>
      </c>
      <c r="G3" s="12" t="s">
        <v>17</v>
      </c>
      <c r="H3" s="14" t="s">
        <v>33</v>
      </c>
      <c r="I3" s="16" t="s">
        <v>34</v>
      </c>
      <c r="J3" s="18" t="s">
        <v>36</v>
      </c>
      <c r="K3" s="20" t="s">
        <v>38</v>
      </c>
    </row>
    <row r="4" spans="2:11" ht="20.100000000000001" customHeight="1" x14ac:dyDescent="0.4">
      <c r="B4" s="32"/>
      <c r="D4" s="7" t="s">
        <v>21</v>
      </c>
      <c r="E4" s="9" t="s">
        <v>21</v>
      </c>
      <c r="F4" s="11" t="s">
        <v>31</v>
      </c>
      <c r="G4" s="13" t="s">
        <v>21</v>
      </c>
      <c r="H4" s="15" t="s">
        <v>31</v>
      </c>
      <c r="I4" s="17" t="s">
        <v>31</v>
      </c>
      <c r="J4" s="19" t="s">
        <v>31</v>
      </c>
      <c r="K4" s="21" t="s">
        <v>31</v>
      </c>
    </row>
    <row r="5" spans="2:11" ht="60" customHeight="1" x14ac:dyDescent="0.4">
      <c r="B5" s="25" t="s">
        <v>2</v>
      </c>
      <c r="C5" s="25" t="s">
        <v>15</v>
      </c>
      <c r="D5" s="25" t="s">
        <v>22</v>
      </c>
      <c r="E5" s="25" t="s">
        <v>26</v>
      </c>
      <c r="F5" s="25" t="s">
        <v>49</v>
      </c>
      <c r="G5" s="25" t="s">
        <v>32</v>
      </c>
      <c r="H5" s="25" t="s">
        <v>50</v>
      </c>
      <c r="I5" s="25" t="s">
        <v>35</v>
      </c>
      <c r="J5" s="25" t="s">
        <v>37</v>
      </c>
      <c r="K5" s="25" t="s">
        <v>39</v>
      </c>
    </row>
    <row r="6" spans="2:11" ht="30" customHeight="1" x14ac:dyDescent="0.4">
      <c r="B6" s="22" t="s">
        <v>3</v>
      </c>
      <c r="C6" s="22" t="s">
        <v>16</v>
      </c>
      <c r="D6" s="23" t="s">
        <v>23</v>
      </c>
      <c r="E6" s="23" t="s">
        <v>23</v>
      </c>
      <c r="F6" s="24">
        <f ca="1">DATE(YEAR(TODAY()),7,1)</f>
        <v>43282</v>
      </c>
      <c r="G6" s="24">
        <f ca="1">DATE(YEAR(TODAY()),8,1)</f>
        <v>43313</v>
      </c>
      <c r="H6" s="24">
        <f ca="1">DATE(YEAR(TODAY()),6,28)</f>
        <v>43279</v>
      </c>
      <c r="I6" s="24"/>
      <c r="J6" s="29">
        <v>300000</v>
      </c>
      <c r="K6" s="29">
        <v>250000</v>
      </c>
    </row>
    <row r="7" spans="2:11" ht="30" customHeight="1" x14ac:dyDescent="0.4">
      <c r="B7" s="22" t="s">
        <v>4</v>
      </c>
      <c r="C7" s="22" t="s">
        <v>16</v>
      </c>
      <c r="D7" s="23" t="s">
        <v>24</v>
      </c>
      <c r="E7" s="23" t="s">
        <v>23</v>
      </c>
      <c r="F7" s="24">
        <f ca="1">DATE(YEAR(TODAY()),7,15)</f>
        <v>43296</v>
      </c>
      <c r="G7" s="24">
        <f ca="1">DATE(YEAR(TODAY()),8,15)</f>
        <v>43327</v>
      </c>
      <c r="H7" s="24">
        <f ca="1">DATE(YEAR(TODAY()),7,13)</f>
        <v>43294</v>
      </c>
      <c r="I7" s="24"/>
      <c r="J7" s="29">
        <v>400000</v>
      </c>
      <c r="K7" s="29">
        <v>368000</v>
      </c>
    </row>
    <row r="8" spans="2:11" ht="30" customHeight="1" x14ac:dyDescent="0.4">
      <c r="B8" s="22" t="s">
        <v>5</v>
      </c>
      <c r="C8" s="22" t="s">
        <v>17</v>
      </c>
      <c r="D8" s="23" t="s">
        <v>24</v>
      </c>
      <c r="E8" s="23" t="s">
        <v>23</v>
      </c>
      <c r="F8" s="24">
        <f ca="1">DATE(YEAR(TODAY()),8,1)</f>
        <v>43313</v>
      </c>
      <c r="G8" s="24">
        <f ca="1">DATE(YEAR(TODAY()),8,20)</f>
        <v>43332</v>
      </c>
      <c r="H8" s="24"/>
      <c r="I8" s="24"/>
      <c r="J8" s="29">
        <v>290000</v>
      </c>
      <c r="K8" s="29"/>
    </row>
    <row r="9" spans="2:11" ht="30" customHeight="1" x14ac:dyDescent="0.4">
      <c r="B9" s="22" t="s">
        <v>6</v>
      </c>
      <c r="C9" s="22" t="s">
        <v>18</v>
      </c>
      <c r="D9" s="23" t="s">
        <v>25</v>
      </c>
      <c r="E9" s="23" t="s">
        <v>27</v>
      </c>
      <c r="F9" s="24">
        <f ca="1">DATE(YEAR(TODAY()),6,1)</f>
        <v>43252</v>
      </c>
      <c r="G9" s="24">
        <f ca="1">DATE(YEAR(TODAY()),7,1)</f>
        <v>43282</v>
      </c>
      <c r="H9" s="24">
        <f ca="1">DATE(YEAR(TODAY()),6,1)</f>
        <v>43252</v>
      </c>
      <c r="I9" s="24">
        <f ca="1">DATE(YEAR(TODAY()),6,28)</f>
        <v>43279</v>
      </c>
      <c r="J9" s="29">
        <v>600000</v>
      </c>
      <c r="K9" s="29">
        <v>640000</v>
      </c>
    </row>
    <row r="10" spans="2:11" ht="30" customHeight="1" x14ac:dyDescent="0.4">
      <c r="B10" s="22" t="s">
        <v>7</v>
      </c>
      <c r="C10" s="22" t="s">
        <v>18</v>
      </c>
      <c r="D10" s="23" t="s">
        <v>25</v>
      </c>
      <c r="E10" s="23" t="s">
        <v>28</v>
      </c>
      <c r="F10" s="24">
        <f ca="1">DATE(YEAR(TODAY()),9,1)</f>
        <v>43344</v>
      </c>
      <c r="G10" s="24">
        <f ca="1">DATE(YEAR(TODAY()),9,15)</f>
        <v>43358</v>
      </c>
      <c r="H10" s="24"/>
      <c r="I10" s="24"/>
      <c r="J10" s="29">
        <v>100000</v>
      </c>
      <c r="K10" s="29"/>
    </row>
    <row r="11" spans="2:11" ht="30" customHeight="1" x14ac:dyDescent="0.4">
      <c r="B11" s="22" t="s">
        <v>8</v>
      </c>
      <c r="C11" s="22" t="s">
        <v>18</v>
      </c>
      <c r="D11" s="23" t="s">
        <v>25</v>
      </c>
      <c r="E11" s="23" t="s">
        <v>29</v>
      </c>
      <c r="F11" s="24"/>
      <c r="G11" s="24"/>
      <c r="H11" s="24"/>
      <c r="I11" s="24"/>
      <c r="J11" s="29">
        <v>115000</v>
      </c>
      <c r="K11" s="29">
        <v>25000</v>
      </c>
    </row>
    <row r="12" spans="2:11" ht="30" customHeight="1" x14ac:dyDescent="0.4">
      <c r="B12" s="22" t="s">
        <v>9</v>
      </c>
      <c r="C12" s="22" t="s">
        <v>16</v>
      </c>
      <c r="D12" s="23" t="s">
        <v>25</v>
      </c>
      <c r="E12" s="23" t="s">
        <v>30</v>
      </c>
      <c r="F12" s="24">
        <f ca="1">DATE(YEAR(TODAY()),9,12)</f>
        <v>43355</v>
      </c>
      <c r="G12" s="24">
        <f ca="1">DATE(YEAR(TODAY()),9,25)</f>
        <v>43368</v>
      </c>
      <c r="H12" s="24"/>
      <c r="I12" s="24"/>
      <c r="J12" s="29">
        <v>350000</v>
      </c>
      <c r="K12" s="29"/>
    </row>
    <row r="13" spans="2:11" ht="30" customHeight="1" x14ac:dyDescent="0.4">
      <c r="B13" s="22" t="s">
        <v>10</v>
      </c>
      <c r="C13" s="22" t="s">
        <v>16</v>
      </c>
      <c r="D13" s="23" t="s">
        <v>24</v>
      </c>
      <c r="E13" s="23" t="s">
        <v>25</v>
      </c>
      <c r="F13" s="24">
        <f t="shared" ref="F13" ca="1" si="0">DATE(YEAR(TODAY()),7,1)</f>
        <v>43282</v>
      </c>
      <c r="G13" s="24">
        <f ca="1">DATE(YEAR(TODAY()),10,1)</f>
        <v>43374</v>
      </c>
      <c r="H13" s="24">
        <f ca="1">DATE(YEAR(TODAY()),7,1)</f>
        <v>43282</v>
      </c>
      <c r="I13" s="24"/>
      <c r="J13" s="29">
        <v>185000</v>
      </c>
      <c r="K13" s="29">
        <v>50000</v>
      </c>
    </row>
    <row r="14" spans="2:11" ht="30" customHeight="1" x14ac:dyDescent="0.4">
      <c r="B14" s="22" t="s">
        <v>11</v>
      </c>
      <c r="C14" s="22" t="s">
        <v>19</v>
      </c>
      <c r="D14" s="23" t="s">
        <v>24</v>
      </c>
      <c r="E14" s="23" t="s">
        <v>23</v>
      </c>
      <c r="F14" s="24">
        <f ca="1">DATE(YEAR(TODAY()),7,15)</f>
        <v>43296</v>
      </c>
      <c r="G14" s="24">
        <f ca="1">DATE(YEAR(TODAY()),8,15)</f>
        <v>43327</v>
      </c>
      <c r="H14" s="24">
        <f ca="1">DATE(YEAR(TODAY()),7,13)</f>
        <v>43294</v>
      </c>
      <c r="I14" s="24"/>
      <c r="J14" s="29">
        <v>400000</v>
      </c>
      <c r="K14" s="29">
        <v>368000</v>
      </c>
    </row>
    <row r="15" spans="2:11" ht="30" customHeight="1" x14ac:dyDescent="0.4">
      <c r="B15" s="22" t="s">
        <v>12</v>
      </c>
      <c r="C15" s="22" t="s">
        <v>18</v>
      </c>
      <c r="D15" s="23" t="s">
        <v>24</v>
      </c>
      <c r="E15" s="23" t="s">
        <v>23</v>
      </c>
      <c r="F15" s="24">
        <f ca="1">DATE(YEAR(TODAY()),8,1)</f>
        <v>43313</v>
      </c>
      <c r="G15" s="24">
        <f ca="1">DATE(YEAR(TODAY()),8,20)</f>
        <v>43332</v>
      </c>
      <c r="H15" s="24"/>
      <c r="I15" s="24"/>
      <c r="J15" s="29">
        <v>290000</v>
      </c>
      <c r="K15" s="29"/>
    </row>
    <row r="16" spans="2:11" ht="30" customHeight="1" x14ac:dyDescent="0.4">
      <c r="B16" s="22" t="s">
        <v>13</v>
      </c>
      <c r="C16" s="22" t="s">
        <v>17</v>
      </c>
      <c r="D16" s="23" t="s">
        <v>25</v>
      </c>
      <c r="E16" s="23" t="s">
        <v>27</v>
      </c>
      <c r="F16" s="24">
        <f ca="1">DATE(YEAR(TODAY()),6,1)</f>
        <v>43252</v>
      </c>
      <c r="G16" s="24">
        <f ca="1">DATE(YEAR(TODAY()),7,1)</f>
        <v>43282</v>
      </c>
      <c r="H16" s="24">
        <f ca="1">DATE(YEAR(TODAY()),6,1)</f>
        <v>43252</v>
      </c>
      <c r="I16" s="24">
        <f t="shared" ref="I16" ca="1" si="1">DATE(YEAR(TODAY()),6,28)</f>
        <v>43279</v>
      </c>
      <c r="J16" s="29">
        <v>600000</v>
      </c>
      <c r="K16" s="29">
        <v>640000</v>
      </c>
    </row>
    <row r="17" spans="2:11" ht="30" customHeight="1" x14ac:dyDescent="0.4">
      <c r="B17" s="22" t="s">
        <v>14</v>
      </c>
      <c r="C17" s="22" t="s">
        <v>19</v>
      </c>
      <c r="D17" s="23" t="s">
        <v>25</v>
      </c>
      <c r="E17" s="23" t="s">
        <v>28</v>
      </c>
      <c r="F17" s="24">
        <f ca="1">DATE(YEAR(TODAY()),9,1)</f>
        <v>43344</v>
      </c>
      <c r="G17" s="24">
        <f ca="1">DATE(YEAR(TODAY()),9,15)</f>
        <v>43358</v>
      </c>
      <c r="H17" s="24"/>
      <c r="I17" s="24"/>
      <c r="J17" s="29">
        <v>100000</v>
      </c>
      <c r="K17" s="29"/>
    </row>
  </sheetData>
  <mergeCells count="3">
    <mergeCell ref="D1:K1"/>
    <mergeCell ref="B1:C1"/>
    <mergeCell ref="B2:B4"/>
  </mergeCells>
  <conditionalFormatting sqref="B6:K17">
    <cfRule type="expression" dxfId="12" priority="15">
      <formula>(clEgyéni2="BE")*($C6=txtEgyéni2)</formula>
    </cfRule>
    <cfRule type="expression" dxfId="11" priority="16">
      <formula>(clEgyéni3="BE")*($C6=txtEgyéni3)</formula>
    </cfRule>
    <cfRule type="expression" dxfId="10" priority="17">
      <formula>(clEgyéni4="BE")*($C6=txtEgyéni4)</formula>
    </cfRule>
  </conditionalFormatting>
  <conditionalFormatting sqref="B6:K17">
    <cfRule type="expression" dxfId="9" priority="1">
      <formula>($C6="Kezdésre vár")*(clKezdésrevár="BE")</formula>
    </cfRule>
    <cfRule type="expression" dxfId="8" priority="5">
      <formula>($C6="Folyamatban")*(clInFolyamatban="BE")</formula>
    </cfRule>
    <cfRule type="expression" dxfId="7" priority="6">
      <formula>($C6="Késik")*(clKésik="BE")</formula>
    </cfRule>
    <cfRule type="expression" dxfId="6" priority="12">
      <formula>($C6="Kész")*(clKész="BE")</formula>
    </cfRule>
    <cfRule type="expression" dxfId="5" priority="14">
      <formula>(clEgyéni1="BE")*($C6=txtEgyéni1)</formula>
    </cfRule>
  </conditionalFormatting>
  <dataValidations count="23">
    <dataValidation type="list" errorStyle="warning" allowBlank="1" showInputMessage="1" showErrorMessage="1" error="Válassza a Be vagy a Ki lehetőséget. Válassza a MÉGSE lehetőséget, nyissa meg a legördülő listát az ALT+LE billentyűkombinációval, és a kívánt érték kiválasztása után nyomja le az ENTER billentyűt" prompt="A cellát Be vagy Ki értékre állítva adhatja meg, hogy a fenti állapot ki legyen-e emelve a táblázatban. Nyissa meg a legördülő listát a az ALT+LE billentyűkombinációval, és a kívánt érték kiválasztása után nyomja le az ENTER billentyűt." sqref="D4:K4">
      <formula1>"BE,KI"</formula1>
    </dataValidation>
    <dataValidation type="list" errorStyle="warning" allowBlank="1" showInputMessage="1" showErrorMessage="1" error="Válassza ki a listából az állapotot. Válassza a MÉGSE lehetőséget, nyissa meg a legördülő listát az ALT+LE billentyűkombinációval, és a kívánt érték kiválasztása után nyomja le az ENTER billentyűt" sqref="C6:C17">
      <formula1>$D$3:$K$3</formula1>
    </dataValidation>
    <dataValidation type="list" errorStyle="warning" allowBlank="1" showInputMessage="1" showErrorMessage="1" error="Válassza ki a listából a Felelős nevét. Válassza a MÉGSE lehetőséget, nyissa meg a legördülő listát az ALT+LE billentyűkombinációval, és a kívánt érték kiválasztása után nyomja le az ENTER billentyűt" sqref="E6:E17">
      <formula1>Names</formula1>
    </dataValidation>
    <dataValidation allowBlank="1" showInputMessage="1" showErrorMessage="1" prompt="Ebben a munkafüzetben egy marketingprojekt tervét készítheti el. A munkalap B5 cellájában kezdődő Adatok táblázatban adhatja meg és rendszerezheti az adatokat. A B2 cellát választva megnyithatja a Listaadatok munkalapot." sqref="A1"/>
    <dataValidation allowBlank="1" showInputMessage="1" showErrorMessage="1" prompt="Az állapotkategóriákat a D3–K4 cellatartományban találhatja. Igazítsa az Állapotkategóriákat a marketingterv adataihoz. Az alábbi cellában a Be vagy Ki értéket választva kapcsolhatja be és ki a sorok kiemelését." sqref="D1:K1"/>
    <dataValidation allowBlank="1" showInputMessage="1" showErrorMessage="1" prompt="A Listaadatok munkalapra mutató hivatkozás" sqref="B2"/>
    <dataValidation allowBlank="1" showInputMessage="1" showErrorMessage="1" prompt="Ebben az oszlopban, a címsor alatt adhatja meg a feladatot. A címsor szűrőivel kereshet rá az adott bejegyzésekre." sqref="B5"/>
    <dataValidation allowBlank="1" showInputMessage="1" showErrorMessage="1" prompt="Ebben az oszlopban adhatja meg az állapotot. Nyissa meg a legördülő listát a az ALT+LE billentyűkombinációval, és a kívánt érték kiválasztása után nyomja le az ENTER billentyűt." sqref="C5"/>
    <dataValidation allowBlank="1" showInputMessage="1" showErrorMessage="1" prompt="Ebben az oszlopban választhatja ki a Tulajdonost. Nyissa meg a legördülő listát a az ALT+LE billentyűkombinációval, és a kívánt érték kiválasztása után nyomja le az ENTER billentyűt." sqref="D5"/>
    <dataValidation allowBlank="1" showInputMessage="1" showErrorMessage="1" prompt="Ebben az oszlopban választhatja ki a Felelős személy nevét. Nyissa meg a legördülő listát a az ALT+LE billentyűkombinációval, és a kívánt érték kiválasztása után nyomja le az ENTER billentyűt." sqref="E5"/>
    <dataValidation allowBlank="1" showInputMessage="1" showErrorMessage="1" prompt="Ebben az oszlopban adhatja meg a Várható kezdési dátumot" sqref="F5"/>
    <dataValidation allowBlank="1" showInputMessage="1" showErrorMessage="1" prompt="Ebben az oszlopban adhatja meg a Várható befejező dátumot" sqref="G5"/>
    <dataValidation allowBlank="1" showInputMessage="1" showErrorMessage="1" prompt="Ebben az oszlopban adhatja meg a Tényleges kezdési dátumot" sqref="H5"/>
    <dataValidation allowBlank="1" showInputMessage="1" showErrorMessage="1" prompt="Ebben az oszlopban adhatja meg a Tényleges befejező dátumot" sqref="I5"/>
    <dataValidation allowBlank="1" showInputMessage="1" showErrorMessage="1" prompt="Ebben az oszlopban adhatja meg a becsült költséget." sqref="J5"/>
    <dataValidation allowBlank="1" showInputMessage="1" showErrorMessage="1" prompt="Ebben az oszlopban adhatja meg a tényleges költséget." sqref="K5"/>
    <dataValidation allowBlank="1" showInputMessage="1" showErrorMessage="1" prompt="Ebben a cellában található a Kezdésre vár állapotkategória. Az alábbi cellában a Be vagy Ki értéket választva adhatja meg, hogy ez az állapot ki legyen-e emelve" sqref="D3"/>
    <dataValidation allowBlank="1" showInputMessage="1" showErrorMessage="1" prompt="Ebben a cellában található a Folyamatban állapotkategória. Az alábbi cellában a Be vagy Ki értéket választva adhatja meg, hogy ez az állapot ki legyen-e emelve" sqref="E3"/>
    <dataValidation allowBlank="1" showInputMessage="1" showErrorMessage="1" prompt="Ebben a cellában található a Késik állapotkategória. Az alábbi cellában a Be vagy Ki értéket választva adhatja meg, hogy ez az állapot ki legyen-e emelve" sqref="F3"/>
    <dataValidation allowBlank="1" showInputMessage="1" showErrorMessage="1" prompt="Ebben a cellában található a Kész állapotkategória. Az alábbi cellában a Be vagy Ki értéket választva adhatja meg, hogy ez az állapot ki legyen-e emelve" sqref="G3"/>
    <dataValidation allowBlank="1" showInputMessage="1" showErrorMessage="1" prompt="Ebben a cellában egy új állapotkategóriát adhat meg. Az alábbi cellában a Be vagy Ki értéket választva adhatja meg, hogy ez az állapot ki legyen-e emelve" sqref="H3:K3"/>
    <dataValidation allowBlank="1" showInputMessage="1" showErrorMessage="1" prompt="Ebben a cellában szerepel a munkalap címe. Az alábbi cellát választva megnyithatja a Listaadatok munkalapot. Az állapotkategóriák a D3–K4 cellatartományban szerepelnek" sqref="B1:C1"/>
    <dataValidation type="list" errorStyle="warning" allowBlank="1" showInputMessage="1" showErrorMessage="1" error="Válassza ki a Tulajdonos nevét a listából. Válassza a MÉGSE lehetőséget, nyissa meg a legördülő listát az ALT+LE billentyűkombinációval, és a kívánt érték kiválasztása után nyomja le az ENTER billentyűt" sqref="D6:D17">
      <formula1>Names</formula1>
    </dataValidation>
  </dataValidations>
  <hyperlinks>
    <hyperlink ref="B2:B3" location="'Listaadatok'!A1" tooltip="Ezt választva megnyithatja a Listaadatok munkalapot." display="Listaadatok"/>
    <hyperlink ref="B2:B4" location="'Listaadatok'!A1" tooltip="Ezt választva megnyithatja a Listaadatok munkalapot." display="Marketingterv listák"/>
  </hyperlinks>
  <printOptions horizontalCentered="1"/>
  <pageMargins left="0.25" right="0.25" top="0.75" bottom="0.75" header="0.3" footer="0.3"/>
  <pageSetup scale="65" fitToHeight="0" orientation="landscape" r:id="rId1"/>
  <headerFooter differentFirst="1">
    <oddFooter>Page &amp;P of &amp;N</oddFooter>
  </headerFooter>
  <ignoredErrors>
    <ignoredError sqref="G9 G13 G1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499984740745262"/>
    <pageSetUpPr fitToPage="1"/>
  </sheetPr>
  <dimension ref="B1:C11"/>
  <sheetViews>
    <sheetView showGridLines="0" zoomScaleNormal="100" workbookViewId="0"/>
  </sheetViews>
  <sheetFormatPr defaultRowHeight="30" customHeight="1" x14ac:dyDescent="0.4"/>
  <cols>
    <col min="1" max="1" width="2.6640625" customWidth="1"/>
    <col min="2" max="2" width="18.88671875" customWidth="1"/>
    <col min="3" max="3" width="32.77734375" customWidth="1"/>
    <col min="4" max="4" width="2.6640625" customWidth="1"/>
  </cols>
  <sheetData>
    <row r="1" spans="2:3" ht="47.25" customHeight="1" x14ac:dyDescent="0.4">
      <c r="B1" s="5" t="s">
        <v>1</v>
      </c>
    </row>
    <row r="2" spans="2:3" ht="30" customHeight="1" x14ac:dyDescent="0.4">
      <c r="B2" s="32" t="s">
        <v>0</v>
      </c>
      <c r="C2" s="32"/>
    </row>
    <row r="3" spans="2:3" s="4" customFormat="1" ht="45" customHeight="1" x14ac:dyDescent="0.4">
      <c r="B3" s="26" t="s">
        <v>40</v>
      </c>
      <c r="C3" s="26" t="s">
        <v>42</v>
      </c>
    </row>
    <row r="4" spans="2:3" ht="30" customHeight="1" x14ac:dyDescent="0.4">
      <c r="B4" s="2" t="s">
        <v>23</v>
      </c>
      <c r="C4" s="2" t="s">
        <v>43</v>
      </c>
    </row>
    <row r="5" spans="2:3" ht="30" customHeight="1" x14ac:dyDescent="0.4">
      <c r="B5" s="2" t="s">
        <v>24</v>
      </c>
      <c r="C5" s="2" t="s">
        <v>44</v>
      </c>
    </row>
    <row r="6" spans="2:3" ht="30" customHeight="1" x14ac:dyDescent="0.4">
      <c r="B6" s="2" t="s">
        <v>25</v>
      </c>
      <c r="C6" s="2" t="s">
        <v>45</v>
      </c>
    </row>
    <row r="7" spans="2:3" ht="30" customHeight="1" x14ac:dyDescent="0.4">
      <c r="B7" s="2" t="s">
        <v>41</v>
      </c>
      <c r="C7" s="2" t="s">
        <v>46</v>
      </c>
    </row>
    <row r="8" spans="2:3" ht="30" customHeight="1" x14ac:dyDescent="0.4">
      <c r="B8" s="2" t="s">
        <v>27</v>
      </c>
      <c r="C8" s="2" t="s">
        <v>47</v>
      </c>
    </row>
    <row r="9" spans="2:3" ht="30" customHeight="1" x14ac:dyDescent="0.4">
      <c r="B9" s="2" t="s">
        <v>28</v>
      </c>
      <c r="C9" s="2" t="s">
        <v>43</v>
      </c>
    </row>
    <row r="10" spans="2:3" ht="30" customHeight="1" x14ac:dyDescent="0.4">
      <c r="B10" s="2" t="s">
        <v>29</v>
      </c>
      <c r="C10" s="2" t="s">
        <v>46</v>
      </c>
    </row>
    <row r="11" spans="2:3" ht="30" customHeight="1" x14ac:dyDescent="0.4">
      <c r="B11" s="2" t="s">
        <v>30</v>
      </c>
      <c r="C11" s="2" t="s">
        <v>48</v>
      </c>
    </row>
  </sheetData>
  <mergeCells count="1">
    <mergeCell ref="B2:C2"/>
  </mergeCells>
  <dataValidations count="5">
    <dataValidation allowBlank="1" showInputMessage="1" showErrorMessage="1" prompt="Ezen a munkalapon töltheti ki a Tulajdonos és a Felelős oszlopot, valamint rendelheti a személyekhez a beosztásukat. A B2 cellára kattintva léphet a Marketingterv adatai munkalapra" sqref="A1"/>
    <dataValidation allowBlank="1" showInputMessage="1" showErrorMessage="1" prompt="Ebben a cellában szerepel a munkalap címe" sqref="B1"/>
    <dataValidation allowBlank="1" showInputMessage="1" showErrorMessage="1" prompt="A Marketingterv adatai munkalapra mutató hivatkozás" sqref="B2:C2"/>
    <dataValidation allowBlank="1" showInputMessage="1" showErrorMessage="1" prompt="Ebbe az oszlopba írhatja be a nevet. A címsor szűrőivel kereshet rá az adott bejegyzésekre." sqref="B3"/>
    <dataValidation allowBlank="1" showInputMessage="1" showErrorMessage="1" prompt="Ebben az oszlopban adhatja meg a Beosztást" sqref="C3"/>
  </dataValidations>
  <hyperlinks>
    <hyperlink ref="B2:C2" location="'Marketingterv adatai'!A1" tooltip="Ide kattintva léphet a Marketingterv adatai munkalapra" display="Marketingterv adatai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Marketingterv adatai</vt:lpstr>
      <vt:lpstr>Listaadatok</vt:lpstr>
      <vt:lpstr>clEgyéni1</vt:lpstr>
      <vt:lpstr>clEgyéni2</vt:lpstr>
      <vt:lpstr>clEgyéni3</vt:lpstr>
      <vt:lpstr>clEgyéni4</vt:lpstr>
      <vt:lpstr>clInFolyamatban</vt:lpstr>
      <vt:lpstr>clKésik</vt:lpstr>
      <vt:lpstr>clKész</vt:lpstr>
      <vt:lpstr>clKezdésrevár</vt:lpstr>
      <vt:lpstr>Nevek</vt:lpstr>
      <vt:lpstr>Oszlopcím1</vt:lpstr>
      <vt:lpstr>Oszlopcím2</vt:lpstr>
      <vt:lpstr>Oszlopcímrégió1..K4.1</vt:lpstr>
      <vt:lpstr>Listaadatok!Print_Titles</vt:lpstr>
      <vt:lpstr>'Marketingterv adatai'!Print_Titles</vt:lpstr>
      <vt:lpstr>txtEgyéni1</vt:lpstr>
      <vt:lpstr>txtEgyéni2</vt:lpstr>
      <vt:lpstr>txtEgyéni3</vt:lpstr>
      <vt:lpstr>txtEgyéni4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2018-06-29T11:38:15Z</dcterms:created>
  <dcterms:modified xsi:type="dcterms:W3CDTF">2018-06-29T11:38:15Z</dcterms:modified>
</cp:coreProperties>
</file>