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0750D19-79C7-4E38-AE0B-D9B6734BE33A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Kereskedelmi számla" sheetId="1" r:id="rId1"/>
    <sheet name="Ügyfelek" sheetId="3" r:id="rId2"/>
  </sheets>
  <definedNames>
    <definedName name="Áfa">'Kereskedelmi számla'!$H$15</definedName>
    <definedName name="Áfakulcs">'Kereskedelmi számla'!$H$14</definedName>
    <definedName name="Cím2">Ügyféllista[[#Headers],[Vállalat neve]]</definedName>
    <definedName name="Előleg">'Kereskedelmi számla'!$H$17</definedName>
    <definedName name="_xlnm.Print_Titles" localSheetId="0">'Kereskedelmi számla'!$7:$7</definedName>
    <definedName name="_xlnm.Print_Titles" localSheetId="1">Ügyfelek!$2:$2</definedName>
    <definedName name="_xlnm.Print_Area" localSheetId="0">'Kereskedelmi számla'!$A:$I</definedName>
    <definedName name="_xlnm.Print_Area" localSheetId="1">Ügyfelek!$A:$L</definedName>
    <definedName name="Oszlopcím1">SzámlaTételei[[#Headers],[Dátum]]</definedName>
    <definedName name="RowTitleRegion1..C6">'Kereskedelmi számla'!$B$3</definedName>
    <definedName name="RowTitleRegion2..E5">'Kereskedelmi számla'!$D$3</definedName>
    <definedName name="RowTitleRegion3..H5">'Kereskedelmi számla'!$G$3</definedName>
    <definedName name="RowTitleRegion4..H20">'Kereskedelmi számla'!$G$13</definedName>
    <definedName name="Szállítás">'Kereskedelmi számla'!$H$16</definedName>
    <definedName name="SzámlaRészösszege">'Kereskedelmi számla'!$H$13</definedName>
    <definedName name="SzámlázásiNév">'Kereskedelmi számla'!$C$3</definedName>
    <definedName name="ÜgyfélKeresése">Ügyféllista[Vállalat neve]</definedName>
    <definedName name="VállalatNeve">'Kereskedelmi számla'!$B$1</definedName>
  </definedNames>
  <calcPr calcId="162913"/>
</workbook>
</file>

<file path=xl/calcChain.xml><?xml version="1.0" encoding="utf-8"?>
<calcChain xmlns="http://schemas.openxmlformats.org/spreadsheetml/2006/main">
  <c r="B17" i="1" l="1"/>
  <c r="H9" i="1" l="1"/>
  <c r="H10" i="1"/>
  <c r="H11" i="1"/>
  <c r="H12" i="1"/>
  <c r="H8" i="1"/>
  <c r="C6" i="1" l="1"/>
  <c r="H5" i="1"/>
  <c r="E5" i="1"/>
  <c r="C5" i="1"/>
  <c r="E4" i="1"/>
  <c r="C4" i="1"/>
  <c r="E3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<sst xmlns="http://schemas.openxmlformats.org/spreadsheetml/2006/main" count="64" uniqueCount="59">
  <si>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</si>
  <si>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Számlázási cím:</t>
  </si>
  <si>
    <t>Cím:</t>
  </si>
  <si>
    <t>Dátum</t>
  </si>
  <si>
    <t>AZ ÖSSZEG 10 NAPON BELÜL ESEDÉKES. A LEJÁRT HATÁRIDEJŰ SZÁMLÁKRA HAVI 2% KAMATOT SZÁMÍTUNK FEL.</t>
  </si>
  <si>
    <t>Trey Research</t>
  </si>
  <si>
    <t>Tétel száma</t>
  </si>
  <si>
    <t>Hosszú utca 123.</t>
  </si>
  <si>
    <t>6543 Szálka</t>
  </si>
  <si>
    <t>Telefon:</t>
  </si>
  <si>
    <t>Fax:</t>
  </si>
  <si>
    <t>E-mail:</t>
  </si>
  <si>
    <t>Leírás</t>
  </si>
  <si>
    <t>Fa építőkockák</t>
  </si>
  <si>
    <t>Mennyiség</t>
  </si>
  <si>
    <t>55 / 555-014</t>
  </si>
  <si>
    <t>Egységár</t>
  </si>
  <si>
    <t>ugyfélszolgalat@tailspintoys.com</t>
  </si>
  <si>
    <t>www.tailspintoys.com</t>
  </si>
  <si>
    <t>Számlaszám:</t>
  </si>
  <si>
    <t>Számla dátuma:</t>
  </si>
  <si>
    <t>Kapcsolat:</t>
  </si>
  <si>
    <t>Kedvezmény</t>
  </si>
  <si>
    <t>Számla részösszege</t>
  </si>
  <si>
    <t>Áfakulcs</t>
  </si>
  <si>
    <t>Áfa</t>
  </si>
  <si>
    <t>Szállítás</t>
  </si>
  <si>
    <t>Kapott előleg</t>
  </si>
  <si>
    <t>Összeg</t>
  </si>
  <si>
    <t>Ügyfelek</t>
  </si>
  <si>
    <t>Vállalat neve</t>
  </si>
  <si>
    <t>Contoso, Ltd</t>
  </si>
  <si>
    <t>Kapcsolattartó neve</t>
  </si>
  <si>
    <t>Gál Zoltán</t>
  </si>
  <si>
    <t>Borbély Henrietta</t>
  </si>
  <si>
    <t>Cím</t>
  </si>
  <si>
    <t>Cseresznye utca 345.</t>
  </si>
  <si>
    <t>Dió sor 567.</t>
  </si>
  <si>
    <t>Cím 2. sora</t>
  </si>
  <si>
    <t>123. ajtó</t>
  </si>
  <si>
    <t>Település</t>
  </si>
  <si>
    <t>Harta</t>
  </si>
  <si>
    <t>Doboz</t>
  </si>
  <si>
    <t>Megye</t>
  </si>
  <si>
    <t>Bács-Kiskun</t>
  </si>
  <si>
    <t>Békés</t>
  </si>
  <si>
    <t>Irányítószám</t>
  </si>
  <si>
    <t>9876</t>
  </si>
  <si>
    <t>Telefon</t>
  </si>
  <si>
    <t>55 / 555-178</t>
  </si>
  <si>
    <t>55 / 555-189</t>
  </si>
  <si>
    <t>E-mail</t>
  </si>
  <si>
    <t>zoltan@treyresearch.net</t>
  </si>
  <si>
    <t>henrietta@contoso.com</t>
  </si>
  <si>
    <t>Fax</t>
  </si>
  <si>
    <t>55 / 555-187</t>
  </si>
  <si>
    <t>55 / 555-123</t>
  </si>
  <si>
    <t>Kereskedelmi számla</t>
  </si>
  <si>
    <t>55 / 555-013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</si>
</sst>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#,##0.00\ &quot;Ft&quot;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7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2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8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8" fontId="0" fillId="0" borderId="0" xfId="9" applyFont="1" applyFill="1" applyBorder="1">
      <alignment horizontal="righ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7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7" fontId="10" fillId="0" borderId="0" xfId="18" applyFont="1" applyAlignment="1">
      <alignment horizontal="left" wrapText="1" indent="2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9" fillId="0" borderId="0" xfId="1" quotePrefix="1" applyAlignment="1">
      <alignment horizontal="center" vertical="center" wrapText="1"/>
    </xf>
    <xf numFmtId="167" fontId="0" fillId="0" borderId="0" xfId="18" applyFont="1" applyAlignment="1">
      <alignment horizontal="left" vertical="center" wrapText="1"/>
    </xf>
    <xf numFmtId="0" fontId="9" fillId="0" borderId="0" xfId="1" applyAlignment="1">
      <alignment horizontal="left" vertical="center" wrapText="1"/>
    </xf>
    <xf numFmtId="0" fontId="9" fillId="0" borderId="0" xfId="1" applyFill="1" applyAlignment="1">
      <alignment horizontal="center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7" fontId="7" fillId="0" borderId="0" xfId="18" applyFont="1" applyAlignment="1">
      <alignment horizontal="left" vertical="top" wrapText="1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</cellXfs>
  <cellStyles count="24">
    <cellStyle name="Cím" xfId="6" builtinId="15" customBuiltin="1"/>
    <cellStyle name="Címsor 1" xfId="2" builtinId="16" customBuiltin="1"/>
    <cellStyle name="Címsor 2" xfId="3" builtinId="17" customBuiltin="1"/>
    <cellStyle name="Címsor 3" xfId="11" builtinId="18" customBuiltin="1"/>
    <cellStyle name="Címsor 4" xfId="12" builtinId="19" customBuiltin="1"/>
    <cellStyle name="Dátum" xfId="16" xr:uid="{00000000-0005-0000-0000-000004000000}"/>
    <cellStyle name="Ezres" xfId="7" builtinId="3" customBuiltin="1"/>
    <cellStyle name="Ezres [0]" xfId="8" builtinId="6" customBuiltin="1"/>
    <cellStyle name="Hivatkozás" xfId="1" builtinId="8" customBuiltin="1"/>
    <cellStyle name="Jegyzet" xfId="13" builtinId="10" customBuiltin="1"/>
    <cellStyle name="Jobb szegély" xfId="15" xr:uid="{00000000-0005-0000-0000-000012000000}"/>
    <cellStyle name="Látott hivatkozás" xfId="5" builtinId="9" customBuiltin="1"/>
    <cellStyle name="Magyarázó szöveg" xfId="19" builtinId="53" customBuiltin="1"/>
    <cellStyle name="Mennyiség" xfId="17" xr:uid="{00000000-0005-0000-0000-000011000000}"/>
    <cellStyle name="navigációs cella" xfId="23" xr:uid="{00000000-0005-0000-0000-000017000000}"/>
    <cellStyle name="Normál" xfId="0" builtinId="0" customBuiltin="1"/>
    <cellStyle name="Összesen" xfId="14" builtinId="25" customBuiltin="1"/>
    <cellStyle name="Pénznem" xfId="9" builtinId="4" customBuiltin="1"/>
    <cellStyle name="Pénznem [0]" xfId="10" builtinId="7" customBuiltin="1"/>
    <cellStyle name="Számla adatai" xfId="20" xr:uid="{00000000-0005-0000-0000-00000C000000}"/>
    <cellStyle name="Százalék" xfId="4" builtinId="5" customBuiltin="1"/>
    <cellStyle name="Táblázat adatai, balra igazított" xfId="22" xr:uid="{00000000-0005-0000-0000-000013000000}"/>
    <cellStyle name="Táblázat címsora, jobbra igazított" xfId="21" xr:uid="{00000000-0005-0000-0000-000014000000}"/>
    <cellStyle name="Telefon" xfId="18" xr:uid="{00000000-0005-0000-0000-000010000000}"/>
  </cellStyles>
  <dxfs count="7">
    <dxf>
      <alignment horizontal="right" vertical="center" textRotation="0" wrapText="0" indent="1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Kereskedelmi számla" defaultPivotStyle="PivotStyleLight16">
    <tableStyle name="Kereskedelmi számla" pivot="0" count="5" xr9:uid="{00000000-0011-0000-FFFF-FFFF00000000}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gyfelek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ereskedelmi sz&#225;m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1504572</xdr:colOff>
      <xdr:row>0</xdr:row>
      <xdr:rowOff>571500</xdr:rowOff>
    </xdr:to>
    <xdr:sp macro="" textlink="">
      <xdr:nvSpPr>
        <xdr:cNvPr id="3" name="Nyíl: Ötszög 2" descr="Ezt választva megnyithatja az Ügyfelek munkalapot">
          <a:hlinkClick xmlns:r="http://schemas.openxmlformats.org/officeDocument/2006/relationships" r:id="rId1" tooltip="Ezt választva megnyithatja az Ügyfelek munkalapo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705972" y="161926"/>
          <a:ext cx="1476000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 b="0">
              <a:solidFill>
                <a:schemeClr val="bg1"/>
              </a:solidFill>
            </a:rPr>
            <a:t>Ügyfelek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1504575</xdr:colOff>
      <xdr:row>0</xdr:row>
      <xdr:rowOff>478153</xdr:rowOff>
    </xdr:to>
    <xdr:sp macro="" textlink="">
      <xdr:nvSpPr>
        <xdr:cNvPr id="2" name="Nyíl: Ötszög 1" descr="Ide kattintva léphet a Kereskedelmi számla munkalapra">
          <a:hlinkClick xmlns:r="http://schemas.openxmlformats.org/officeDocument/2006/relationships" r:id="rId1" tooltip="Ide kattintva léphet a Kereskedelmi számla munkalapra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76000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 b="0">
              <a:solidFill>
                <a:schemeClr val="bg1"/>
              </a:solidFill>
            </a:rPr>
            <a:t>Kereskedelmi</a:t>
          </a:r>
          <a:r>
            <a:rPr lang="hu" sz="1100" b="0" baseline="0">
              <a:solidFill>
                <a:schemeClr val="bg1"/>
              </a:solidFill>
            </a:rPr>
            <a:t> számla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zámlaTételei" displayName="SzámlaTételei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átum" totalsRowLabel="Összeg"/>
    <tableColumn id="1" xr3:uid="{00000000-0010-0000-0000-000001000000}" name="Tétel száma"/>
    <tableColumn id="2" xr3:uid="{00000000-0010-0000-0000-000002000000}" name="Leírás"/>
    <tableColumn id="3" xr3:uid="{00000000-0010-0000-0000-000003000000}" name="Mennyiség"/>
    <tableColumn id="4" xr3:uid="{00000000-0010-0000-0000-000004000000}" name="Egységár"/>
    <tableColumn id="5" xr3:uid="{00000000-0010-0000-0000-000005000000}" name="Kedvezmény"/>
    <tableColumn id="6" xr3:uid="{00000000-0010-0000-0000-000006000000}" name="Összeg">
      <calculatedColumnFormula>IF(AND(SzámlaTételei[[#This Row],[Mennyiség]]&lt;&gt;"",SzámlaTételei[[#This Row],[Egységár]]&lt;&gt;""),(SzámlaTételei[[#This Row],[Mennyiség]]*SzámlaTételei[[#This Row],[Egységár]])-SzámlaTételei[[#This Row],[Kedvezmény]],"")</calculatedColumnFormula>
    </tableColumn>
  </tableColumns>
  <tableStyleInfo name="Kereskedelmi száml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dátumot, a tételszámot, a leírást, a mennyiséget, az egységárat és a kedvezményt. A teljes összeget a program automatikusan kiszámítj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Ügyféllista" displayName="Ügyféllista" ref="B2:K4">
  <autoFilter ref="B2:K4" xr:uid="{00000000-0009-0000-0100-000001000000}"/>
  <tableColumns count="10">
    <tableColumn id="2" xr3:uid="{00000000-0010-0000-0100-000002000000}" name="Vállalat neve"/>
    <tableColumn id="3" xr3:uid="{00000000-0010-0000-0100-000003000000}" name="Kapcsolattartó neve"/>
    <tableColumn id="4" xr3:uid="{00000000-0010-0000-0100-000004000000}" name="Cím"/>
    <tableColumn id="1" xr3:uid="{00000000-0010-0000-0100-000001000000}" name="Cím 2. sora"/>
    <tableColumn id="5" xr3:uid="{00000000-0010-0000-0100-000005000000}" name="Település"/>
    <tableColumn id="6" xr3:uid="{00000000-0010-0000-0100-000006000000}" name="Megye"/>
    <tableColumn id="7" xr3:uid="{00000000-0010-0000-0100-000007000000}" name="Irányítószám" dataDxfId="0"/>
    <tableColumn id="8" xr3:uid="{00000000-0010-0000-0100-000008000000}" name="Telefon" dataCellStyle="Telefon"/>
    <tableColumn id="10" xr3:uid="{00000000-0010-0000-0100-00000A000000}" name="E-mail" dataCellStyle="Hivatkozás"/>
    <tableColumn id="11" xr3:uid="{00000000-0010-0000-0100-00000B000000}" name="Fax" dataCellStyle="Telefon"/>
  </tableColumns>
  <tableStyleInfo name="Kereskedelmi száml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z ügyféladatokat, például a cég nevét, a kapcsolattartó nevét, a címet, a telefonszámot, az e-mail-címet és a faxszámot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gyf&#233;lszolgalat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hu-h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oltan@treyresearch.net" TargetMode="External"/><Relationship Id="rId1" Type="http://schemas.openxmlformats.org/officeDocument/2006/relationships/hyperlink" Target="mailto:henriett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6.42578125" style="1" customWidth="1"/>
    <col min="3" max="3" width="25.7109375" style="1" customWidth="1"/>
    <col min="4" max="4" width="27.140625" style="1" customWidth="1"/>
    <col min="5" max="5" width="15.7109375" style="1" customWidth="1"/>
    <col min="6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7"/>
      <c r="B1" s="40" t="s">
        <v>0</v>
      </c>
      <c r="C1" s="41"/>
      <c r="D1" s="15" t="s">
        <v>7</v>
      </c>
      <c r="E1" s="6" t="s">
        <v>9</v>
      </c>
      <c r="F1" s="25" t="s">
        <v>58</v>
      </c>
      <c r="G1" s="34" t="s">
        <v>17</v>
      </c>
      <c r="H1" s="35"/>
      <c r="J1" s="32" t="s">
        <v>29</v>
      </c>
    </row>
    <row r="2" spans="1:10" ht="54.95" customHeight="1" x14ac:dyDescent="0.25">
      <c r="B2" s="40"/>
      <c r="C2" s="41"/>
      <c r="D2" s="8" t="s">
        <v>8</v>
      </c>
      <c r="E2" s="9" t="s">
        <v>10</v>
      </c>
      <c r="F2" s="16" t="s">
        <v>15</v>
      </c>
      <c r="G2" s="36" t="s">
        <v>18</v>
      </c>
      <c r="H2" s="36"/>
    </row>
    <row r="3" spans="1:10" ht="30" customHeight="1" x14ac:dyDescent="0.25">
      <c r="B3" s="9" t="s">
        <v>1</v>
      </c>
      <c r="C3" s="18" t="s">
        <v>5</v>
      </c>
      <c r="D3" s="9" t="s">
        <v>9</v>
      </c>
      <c r="E3" s="38" t="str">
        <f>IFERROR(VLOOKUP(SzámlázásiNév,Ügyféllista[],8,FALSE),"")</f>
        <v>55 / 555-178</v>
      </c>
      <c r="F3" s="38"/>
      <c r="G3" s="9" t="s">
        <v>19</v>
      </c>
      <c r="H3" s="19">
        <v>34567</v>
      </c>
    </row>
    <row r="4" spans="1:10" ht="30" customHeight="1" x14ac:dyDescent="0.25">
      <c r="B4" s="37" t="s">
        <v>2</v>
      </c>
      <c r="C4" s="18" t="str">
        <f>IFERROR(VLOOKUP(SzámlázásiNév,Ügyféllista[],3,FALSE),"")</f>
        <v>Cseresznye utca 345.</v>
      </c>
      <c r="D4" s="9" t="s">
        <v>10</v>
      </c>
      <c r="E4" s="38" t="str">
        <f>IFERROR(VLOOKUP(SzámlázásiNév,Ügyféllista[],10,FALSE),"")</f>
        <v>55 / 555-187</v>
      </c>
      <c r="F4" s="38"/>
      <c r="G4" s="9" t="s">
        <v>20</v>
      </c>
      <c r="H4" s="20">
        <f ca="1">TODAY()</f>
        <v>43202</v>
      </c>
    </row>
    <row r="5" spans="1:10" ht="30" customHeight="1" x14ac:dyDescent="0.25">
      <c r="B5" s="37"/>
      <c r="C5" s="18" t="str">
        <f>IF(VLOOKUP(SzámlázásiNév,Ügyféllista[],4,FALSE)&lt;&gt;"",VLOOKUP(SzámlázásiNév,Ügyféllista[],4,FALSE),IF(VLOOKUP(SzámlázásiNév,Ügyféllista[],5,FALSE)&lt;&gt;"",CONCATENATE(VLOOKUP(SzámlázásiNév,Ügyféllista[],5,FALSE),", ",VLOOKUP(SzámlázásiNév,Ügyféllista[],6,FALSE)," ",VLOOKUP(SzámlázásiNév,Ügyféllista[],7,FALSE)),CONCATENATE(VLOOKUP(SzámlázásiNév,Ügyféllista[],6,FALSE)," ",VLOOKUP(SzámlázásiNév,Ügyféllista[],7,FALSE))))</f>
        <v>123. ajtó</v>
      </c>
      <c r="D5" s="9" t="s">
        <v>11</v>
      </c>
      <c r="E5" s="39" t="str">
        <f>IFERROR(VLOOKUP(SzámlázásiNév,Ügyféllista[],9,FALSE),"")</f>
        <v>zoltan@treyresearch.net</v>
      </c>
      <c r="F5" s="39"/>
      <c r="G5" s="9" t="s">
        <v>21</v>
      </c>
      <c r="H5" s="18" t="str">
        <f>IFERROR(VLOOKUP(SzámlázásiNév,Ügyféllista[],2,FALSE),"")</f>
        <v>Gál Zoltán</v>
      </c>
    </row>
    <row r="6" spans="1:10" ht="30" customHeight="1" x14ac:dyDescent="0.25">
      <c r="B6" s="37"/>
      <c r="C6" s="18" t="str">
        <f>IF(VLOOKUP(SzámlázásiNév,Ügyféllista[],4,FALSE)="","",IF(VLOOKUP(SzámlázásiNév,Ügyféllista[],5,FALSE)&lt;&gt;"",CONCATENATE(VLOOKUP(SzámlázásiNév,Ügyféllista[],5,FALSE),", ",VLOOKUP(SzámlázásiNév,Ügyféllista[],6,FALSE)," ",VLOOKUP(SzámlázásiNév,Ügyféllista[],7,FALSE)),CONCATENATE(VLOOKUP(SzámlázásiNév,Ügyféllista[],6,FALSE)," ",VLOOKUP(SzámlázásiNév,Ügyféllista[],7,FALSE))))</f>
        <v>Harta, Bács-Kiskun 12345</v>
      </c>
      <c r="F6" s="3"/>
      <c r="G6" s="4"/>
    </row>
    <row r="7" spans="1:10" ht="30" customHeight="1" x14ac:dyDescent="0.25">
      <c r="B7" s="27" t="s">
        <v>3</v>
      </c>
      <c r="C7" s="24" t="s">
        <v>6</v>
      </c>
      <c r="D7" s="24" t="s">
        <v>12</v>
      </c>
      <c r="E7" s="23" t="s">
        <v>14</v>
      </c>
      <c r="F7" s="23" t="s">
        <v>16</v>
      </c>
      <c r="G7" s="23" t="s">
        <v>22</v>
      </c>
      <c r="H7" s="23" t="s">
        <v>28</v>
      </c>
    </row>
    <row r="8" spans="1:10" ht="30" customHeight="1" x14ac:dyDescent="0.25">
      <c r="B8" s="28">
        <f ca="1">TODAY()</f>
        <v>43202</v>
      </c>
      <c r="C8" s="24">
        <v>789807</v>
      </c>
      <c r="D8" s="24" t="s">
        <v>13</v>
      </c>
      <c r="E8" s="12">
        <v>4</v>
      </c>
      <c r="F8" s="13">
        <v>10</v>
      </c>
      <c r="G8" s="13">
        <v>2</v>
      </c>
      <c r="H8" s="11">
        <f>IF(AND(SzámlaTételei[[#This Row],[Mennyiség]]&lt;&gt;"",SzámlaTételei[[#This Row],[Egységár]]&lt;&gt;""),(SzámlaTételei[[#This Row],[Mennyiség]]*SzámlaTételei[[#This Row],[Egységár]])-SzámlaTételei[[#This Row],[Kedvezmény]],"")</f>
        <v>38</v>
      </c>
    </row>
    <row r="9" spans="1:10" ht="30" customHeight="1" x14ac:dyDescent="0.25">
      <c r="B9" s="26"/>
      <c r="C9" s="24"/>
      <c r="D9" s="24"/>
      <c r="E9" s="12"/>
      <c r="F9" s="13"/>
      <c r="G9" s="13"/>
      <c r="H9" s="11" t="str">
        <f>IF(AND(SzámlaTételei[[#This Row],[Mennyiség]]&lt;&gt;"",SzámlaTételei[[#This Row],[Egységár]]&lt;&gt;""),(SzámlaTételei[[#This Row],[Mennyiség]]*SzámlaTételei[[#This Row],[Egységár]])-SzámlaTételei[[#This Row],[Kedvezmény]],"")</f>
        <v/>
      </c>
    </row>
    <row r="10" spans="1:10" ht="30" customHeight="1" x14ac:dyDescent="0.25">
      <c r="B10" s="26"/>
      <c r="C10" s="24"/>
      <c r="D10" s="24"/>
      <c r="E10" s="12"/>
      <c r="F10" s="13"/>
      <c r="G10" s="13"/>
      <c r="H10" s="11" t="str">
        <f>IF(AND(SzámlaTételei[[#This Row],[Mennyiség]]&lt;&gt;"",SzámlaTételei[[#This Row],[Egységár]]&lt;&gt;""),(SzámlaTételei[[#This Row],[Mennyiség]]*SzámlaTételei[[#This Row],[Egységár]])-SzámlaTételei[[#This Row],[Kedvezmény]],"")</f>
        <v/>
      </c>
    </row>
    <row r="11" spans="1:10" ht="30" customHeight="1" x14ac:dyDescent="0.25">
      <c r="B11" s="26"/>
      <c r="C11" s="24"/>
      <c r="D11" s="24"/>
      <c r="E11" s="12"/>
      <c r="F11" s="13"/>
      <c r="G11" s="13"/>
      <c r="H11" s="11" t="str">
        <f>IF(AND(SzámlaTételei[[#This Row],[Mennyiség]]&lt;&gt;"",SzámlaTételei[[#This Row],[Egységár]]&lt;&gt;""),(SzámlaTételei[[#This Row],[Mennyiség]]*SzámlaTételei[[#This Row],[Egységár]])-SzámlaTételei[[#This Row],[Kedvezmény]],"")</f>
        <v/>
      </c>
    </row>
    <row r="12" spans="1:10" ht="30" customHeight="1" x14ac:dyDescent="0.25">
      <c r="B12" s="26"/>
      <c r="C12" s="24"/>
      <c r="D12" s="24"/>
      <c r="E12" s="12"/>
      <c r="F12" s="13"/>
      <c r="G12" s="13"/>
      <c r="H12" s="11" t="str">
        <f>IF(AND(SzámlaTételei[[#This Row],[Mennyiség]]&lt;&gt;"",SzámlaTételei[[#This Row],[Egységár]]&lt;&gt;""),(SzámlaTételei[[#This Row],[Mennyiség]]*SzámlaTételei[[#This Row],[Egységár]])-SzámlaTételei[[#This Row],[Kedvezmény]],"")</f>
        <v/>
      </c>
    </row>
    <row r="13" spans="1:10" ht="30" customHeight="1" x14ac:dyDescent="0.25">
      <c r="B13" s="5"/>
      <c r="C13" s="5"/>
      <c r="D13" s="5"/>
      <c r="E13" s="5"/>
      <c r="F13" s="5"/>
      <c r="G13" s="10" t="s">
        <v>23</v>
      </c>
      <c r="H13" s="22">
        <f>SUM(SzámlaTételei[Összeg])</f>
        <v>38</v>
      </c>
    </row>
    <row r="14" spans="1:10" ht="30" customHeight="1" x14ac:dyDescent="0.25">
      <c r="B14" s="5"/>
      <c r="C14" s="5"/>
      <c r="D14" s="5"/>
      <c r="E14" s="5"/>
      <c r="F14" s="5"/>
      <c r="G14" s="10" t="s">
        <v>24</v>
      </c>
      <c r="H14" s="21">
        <v>8.8999999999999996E-2</v>
      </c>
    </row>
    <row r="15" spans="1:10" ht="30" customHeight="1" x14ac:dyDescent="0.25">
      <c r="B15" s="5"/>
      <c r="C15" s="5"/>
      <c r="D15" s="5"/>
      <c r="E15" s="5"/>
      <c r="F15" s="5"/>
      <c r="G15" s="10" t="s">
        <v>25</v>
      </c>
      <c r="H15" s="22">
        <f>SzámlaRészösszege*Áfakulcs</f>
        <v>3.3819999999999997</v>
      </c>
    </row>
    <row r="16" spans="1:10" ht="30" customHeight="1" x14ac:dyDescent="0.25">
      <c r="B16" s="5"/>
      <c r="C16" s="5"/>
      <c r="D16" s="5"/>
      <c r="E16" s="5"/>
      <c r="F16" s="5"/>
      <c r="G16" s="10" t="s">
        <v>26</v>
      </c>
      <c r="H16" s="22">
        <v>5</v>
      </c>
    </row>
    <row r="17" spans="2:8" ht="30" customHeight="1" x14ac:dyDescent="0.25">
      <c r="B17" s="33" t="str">
        <f>"MINDEN CSEKK KEDVEZMÉNYEZETTJE a "&amp;UPPER(VállalatNeve)&amp;"."</f>
        <v>MINDEN CSEKK KEDVEZMÉNYEZETTJE a TAILSPIN TOYS.</v>
      </c>
      <c r="C17" s="33"/>
      <c r="D17" s="33"/>
      <c r="E17" s="33"/>
      <c r="F17" s="33"/>
      <c r="G17" s="10" t="s">
        <v>27</v>
      </c>
      <c r="H17" s="22">
        <v>0</v>
      </c>
    </row>
    <row r="18" spans="2:8" ht="30" customHeight="1" x14ac:dyDescent="0.25">
      <c r="B18" s="33" t="s">
        <v>4</v>
      </c>
      <c r="C18" s="33"/>
      <c r="D18" s="33"/>
      <c r="E18" s="33"/>
      <c r="F18" s="33"/>
      <c r="G18" s="10" t="s">
        <v>28</v>
      </c>
      <c r="H18" s="22">
        <f>SzámlaRészösszege+Áfa+Szállítás-Előleg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" priority="1">
      <formula>$E$5&lt;&gt;""</formula>
    </cfRule>
  </conditionalFormatting>
  <dataValidations xWindow="956" yWindow="463" count="50">
    <dataValidation type="list" allowBlank="1" showInputMessage="1" prompt="Ebben a cellában választhatja ki az ügyfél nevét. Nyissa meg a listát az ALT+LE kombinációval, és az érték kiválasztása után nyomja le az ENTER billentyűt. Vegyen fel további ügyfeleket az Ügyfelek munkalapon, hogy több lehetőség közül választhasson" sqref="C3" xr:uid="{00000000-0002-0000-0000-000000000000}">
      <formula1>ÜgyfélKeresése</formula1>
    </dataValidation>
    <dataValidation allowBlank="1" showInputMessage="1" showErrorMessage="1" prompt="Ebben a cellában a számlát kiállító vállalat címét adhatja meg" sqref="D1" xr:uid="{00000000-0002-0000-0000-000001000000}"/>
    <dataValidation allowBlank="1" showInputMessage="1" showErrorMessage="1" prompt="Ebbe a cellába írja be az irányítószámot, a települést és az országot" sqref="D2" xr:uid="{00000000-0002-0000-0000-000002000000}"/>
    <dataValidation allowBlank="1" showInputMessage="1" showErrorMessage="1" prompt="Ebben a cellában a számlát kiállító vállalat telefonszámát adhatja meg" sqref="F1" xr:uid="{00000000-0002-0000-0000-000003000000}"/>
    <dataValidation allowBlank="1" showInputMessage="1" showErrorMessage="1" prompt="Ebben a cellában a számlát kiállító vállalat faxszámát adhatja meg" sqref="F2" xr:uid="{00000000-0002-0000-0000-000004000000}"/>
    <dataValidation allowBlank="1" showInputMessage="1" showErrorMessage="1" prompt="Ebben a cellában a számlát kiállító vállalat e-mail-címét adhatja meg" sqref="G1" xr:uid="{00000000-0002-0000-0000-000005000000}"/>
    <dataValidation allowBlank="1" showInputMessage="1" showErrorMessage="1" prompt="Ebben a cellában a számlát kiállító vállalat webhelyének címét adhatja meg" sqref="G2:H2" xr:uid="{00000000-0002-0000-0000-000006000000}"/>
    <dataValidation allowBlank="1" showInputMessage="1" showErrorMessage="1" prompt="A Számlázási cím automatikusan frissül a 3–6. sorban a jobbra lévő cellában kiválasztott érték alapján. Adja meg a Számlaszám és a Számla dátuma értékét a H3 és a H4 cellában" sqref="B3" xr:uid="{00000000-0002-0000-0000-000007000000}"/>
    <dataValidation allowBlank="1" showInputMessage="1" showErrorMessage="1" prompt="A jobbra található cellában automatikusan frissül az ügyfél telefonszáma" sqref="D3" xr:uid="{00000000-0002-0000-0000-000008000000}"/>
    <dataValidation allowBlank="1" showInputMessage="1" showErrorMessage="1" prompt="Ebben a cellában automatikusan frissül az ügyfél telefonszáma " sqref="E3" xr:uid="{00000000-0002-0000-0000-000009000000}"/>
    <dataValidation allowBlank="1" showInputMessage="1" showErrorMessage="1" prompt="A jobbra található cellában automatikusan frissül az ügyfél faxszáma" sqref="D4" xr:uid="{00000000-0002-0000-0000-00000A000000}"/>
    <dataValidation allowBlank="1" showInputMessage="1" showErrorMessage="1" prompt="Ebben a cellában automatikusan frissül az ügyfél faxszáma" sqref="E4" xr:uid="{00000000-0002-0000-0000-00000B000000}"/>
    <dataValidation allowBlank="1" showInputMessage="1" showErrorMessage="1" prompt="A jobbra található cellában automatikusan frissül az ügyfél e-mail-címe" sqref="D5" xr:uid="{00000000-0002-0000-0000-00000C000000}"/>
    <dataValidation allowBlank="1" showInputMessage="1" showErrorMessage="1" prompt="A jobbra lévő cellában a számla sorszámát adhatja meg" sqref="G3" xr:uid="{00000000-0002-0000-0000-00000D000000}"/>
    <dataValidation allowBlank="1" showInputMessage="1" showErrorMessage="1" prompt="Ebbe a cellába írhatja be a számlaszámot" sqref="H3" xr:uid="{00000000-0002-0000-0000-00000E000000}"/>
    <dataValidation allowBlank="1" showInputMessage="1" showErrorMessage="1" prompt="A jobbra lévő cellában a számla dátumát adhatja meg" sqref="G4" xr:uid="{00000000-0002-0000-0000-00000F000000}"/>
    <dataValidation allowBlank="1" showInputMessage="1" showErrorMessage="1" prompt="Ebben a cellában a számla dátumát adhatja meg" sqref="H4" xr:uid="{00000000-0002-0000-0000-000010000000}"/>
    <dataValidation allowBlank="1" showInputMessage="1" showErrorMessage="1" prompt="A jobbra található cellában automatikusan frissül az ügyfél kapcsolattartójának neve " sqref="G5" xr:uid="{00000000-0002-0000-0000-000011000000}"/>
    <dataValidation allowBlank="1" showInputMessage="1" showErrorMessage="1" prompt="Ebben cellában automatikusan frissül az ügyfél kapcsolattartójának neve" sqref="H5" xr:uid="{00000000-0002-0000-0000-000012000000}"/>
    <dataValidation allowBlank="1" showInputMessage="1" showErrorMessage="1" prompt="Ebben az oszlopban adhatja meg a dátumokat" sqref="B7" xr:uid="{00000000-0002-0000-0000-000013000000}"/>
    <dataValidation allowBlank="1" showInputMessage="1" showErrorMessage="1" prompt="Ebben az oszlopban a tétel számát adhatja meg" sqref="C7" xr:uid="{00000000-0002-0000-0000-000014000000}"/>
    <dataValidation allowBlank="1" showInputMessage="1" showErrorMessage="1" prompt="Ebben az oszlopban adhatja meg a tétel leírását" sqref="D7" xr:uid="{00000000-0002-0000-0000-000015000000}"/>
    <dataValidation allowBlank="1" showInputMessage="1" showErrorMessage="1" prompt="Ebben az oszlopban adhatja meg a mennyiséget" sqref="E7" xr:uid="{00000000-0002-0000-0000-000016000000}"/>
    <dataValidation allowBlank="1" showInputMessage="1" showErrorMessage="1" prompt="Ebben az oszlopban az egységárat adhatja meg" sqref="F7" xr:uid="{00000000-0002-0000-0000-000017000000}"/>
    <dataValidation allowBlank="1" showInputMessage="1" showErrorMessage="1" prompt="Ebben az oszlopban a kedvezményt adhatja meg" sqref="G7" xr:uid="{00000000-0002-0000-0000-000018000000}"/>
    <dataValidation allowBlank="1" showInputMessage="1" showErrorMessage="1" prompt="Ebben az oszlopban a program automatikusan kiszámítja az összesítést" sqref="H7" xr:uid="{00000000-0002-0000-0000-000019000000}"/>
    <dataValidation allowBlank="1" showInputMessage="1" showErrorMessage="1" prompt="A jobbra lévő cellában a program automatikusan kiszámítja a számla részösszegét" sqref="G13" xr:uid="{00000000-0002-0000-0000-00001A000000}"/>
    <dataValidation allowBlank="1" showInputMessage="1" showErrorMessage="1" prompt="Ebben a cellában a program automatikusan kiszámítja a számla részösszegét" sqref="H13" xr:uid="{00000000-0002-0000-0000-00001B000000}"/>
    <dataValidation allowBlank="1" showInputMessage="1" showErrorMessage="1" prompt="A jobbra lévő cellában adhatja meg az áfakulcsot" sqref="G14" xr:uid="{00000000-0002-0000-0000-00001C000000}"/>
    <dataValidation allowBlank="1" showInputMessage="1" showErrorMessage="1" prompt="Ebben a cellában adhatja meg az áfakulcsot" sqref="H14" xr:uid="{00000000-0002-0000-0000-00001D000000}"/>
    <dataValidation allowBlank="1" showInputMessage="1" showErrorMessage="1" prompt="A jobbra lévő cellában a program automatikusan kiszámítja az áfa értékét" sqref="G15" xr:uid="{00000000-0002-0000-0000-00001E000000}"/>
    <dataValidation allowBlank="1" showInputMessage="1" showErrorMessage="1" prompt="Ebben a cellában a program automatikusan kiszámítja az áfa értékét" sqref="H15" xr:uid="{00000000-0002-0000-0000-00001F000000}"/>
    <dataValidation allowBlank="1" showInputMessage="1" showErrorMessage="1" prompt="A jobbra lévő cellában adhatja meg a szállítandó mennyiséget" sqref="G16" xr:uid="{00000000-0002-0000-0000-000020000000}"/>
    <dataValidation allowBlank="1" showInputMessage="1" showErrorMessage="1" prompt="Ebben a cellában adhatja meg a szállítandó mennyiséget" sqref="H16" xr:uid="{00000000-0002-0000-0000-000021000000}"/>
    <dataValidation allowBlank="1" showInputMessage="1" showErrorMessage="1" prompt="A jobbra lévő cellában adhatja meg a kapott előleg értékét" sqref="G17" xr:uid="{00000000-0002-0000-0000-000022000000}"/>
    <dataValidation allowBlank="1" showInputMessage="1" showErrorMessage="1" prompt="Ebben a cellában adhatja meg a kapott előleg értékét" sqref="H17" xr:uid="{00000000-0002-0000-0000-000023000000}"/>
    <dataValidation allowBlank="1" showInputMessage="1" showErrorMessage="1" prompt="A jobbra lévő cellában a program automatikusan kiszámítja a teljes összeget" sqref="G18" xr:uid="{00000000-0002-0000-0000-000024000000}"/>
    <dataValidation allowBlank="1" showInputMessage="1" showErrorMessage="1" prompt="Ebben a cellában a program automatikusan kiszámítja a teljes összeget" sqref="H18" xr:uid="{00000000-0002-0000-0000-000025000000}"/>
    <dataValidation allowBlank="1" showInputMessage="1" showErrorMessage="1" prompt="Ebbe a cellába a program automatikusan beírja a cég nevét" sqref="B17:F17" xr:uid="{00000000-0002-0000-0000-000026000000}"/>
    <dataValidation allowBlank="1" showInputMessage="1" showErrorMessage="1" prompt="Az ebben a cellában lévő szövegbe írja be, hogy hány nap múlva esedékes a Teljes összeg, illetve a kamatot százalékos értékben. Az alapértelmezett sablonban mintaadatok szerepelnek" sqref="B18:F18" xr:uid="{00000000-0002-0000-0000-000027000000}"/>
    <dataValidation allowBlank="1" showInputMessage="1" showErrorMessage="1" prompt="Ebben a cellában automatikusan frissül az ügyfél címe" sqref="C4" xr:uid="{00000000-0002-0000-0000-000028000000}"/>
    <dataValidation allowBlank="1" showInputMessage="1" showErrorMessage="1" prompt="Ebben a cellában automatikusan frissül az ügyfél címének második sora" sqref="C5" xr:uid="{00000000-0002-0000-0000-000029000000}"/>
    <dataValidation allowBlank="1" showInputMessage="1" showErrorMessage="1" prompt="Ebben a cellában automatikusan frissül az ügyfél címének település, ország/régió és irányítószám része" sqref="C6" xr:uid="{00000000-0002-0000-0000-00002A000000}"/>
    <dataValidation allowBlank="1" showInputMessage="1" showErrorMessage="1" prompt="Ebben a cellában automatikusan frissül az ügyfél e-mail-címe" sqref="E5" xr:uid="{00000000-0002-0000-0000-00002B000000}"/>
    <dataValidation allowBlank="1" showInputMessage="1" showErrorMessage="1" prompt="Ebben a munkafüzetben egy kereskedelmi számlát hozhat létre. Ezen a munkalapon a cégadatokat adhatja meg, az Ügyfelek munkalapon pedig az ügyfelek adatait. A J1 cellát választva léphet az Ügyfelek munkalapra" sqref="A1" xr:uid="{00000000-0002-0000-0000-00002C000000}"/>
    <dataValidation allowBlank="1" showInputMessage="1" showErrorMessage="1" prompt="A jobbra lévő cellában a számlát kiállító vállalat telefonszámát adhatja meg" sqref="E1" xr:uid="{00000000-0002-0000-0000-00002D000000}"/>
    <dataValidation allowBlank="1" showInputMessage="1" showErrorMessage="1" prompt="A jobbra lévő cellában a számlát kiállító vállalat faxszámát adhatja meg" sqref="E2" xr:uid="{00000000-0002-0000-0000-00002E000000}"/>
    <dataValidation allowBlank="1" showInputMessage="1" showErrorMessage="1" prompt="A C3:C6 cellatartományban automatikusan frissül az ügyfél címe" sqref="B4:B6" xr:uid="{00000000-0002-0000-0000-00002F000000}"/>
    <dataValidation allowBlank="1" showInputMessage="1" showErrorMessage="1" prompt="Ebben a cellába adhatja meg a számlát kiállító vállalat nevét. A D1:G2 cellatartományban adhatja meg a számlát kiállító vállalat adatait, a B3:H5 tartományban pedig a számlázási adatokat. A B7 cellában kezdődő táblázatban adhatja meg a számla adatait" sqref="B1:C2" xr:uid="{00000000-0002-0000-0000-000030000000}"/>
    <dataValidation allowBlank="1" showInputMessage="1" showErrorMessage="1" prompt="Navigációs hivatkozás az Ügyfelek munkalapra. Ez a cella nyomtatásban nem jelenik meg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J1" location="Ügyfelek!A1" tooltip="Ezt választva megnyithatja az Ügyfelek munkalapot" display="Ügyfelek" xr:uid="{00000000-0004-0000-0000-000003000000}"/>
    <hyperlink ref="G1:H1" r:id="rId3" display="ugyfélszolgalat@tailspintoys.com" xr:uid="{7FB2A34E-DA91-4869-96E0-8AF531855E8D}"/>
    <hyperlink ref="G2:H2" r:id="rId4" tooltip="Ide kattintva tekintheti meg ezt a webhelyet" display="www.tailspintoys.com" xr:uid="{00000000-0004-0000-0000-000002000000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4" width="25.7109375" customWidth="1"/>
    <col min="5" max="6" width="24.42578125" customWidth="1"/>
    <col min="7" max="7" width="17.28515625" customWidth="1"/>
    <col min="8" max="8" width="14.85546875" customWidth="1"/>
    <col min="9" max="9" width="13.28515625" customWidth="1"/>
    <col min="10" max="10" width="23.28515625" customWidth="1"/>
    <col min="11" max="11" width="22.7109375" customWidth="1"/>
    <col min="12" max="12" width="2.7109375" customWidth="1"/>
    <col min="13" max="13" width="23.140625" customWidth="1"/>
  </cols>
  <sheetData>
    <row r="1" spans="1:13" ht="42" customHeight="1" x14ac:dyDescent="0.25">
      <c r="A1" s="5"/>
      <c r="B1" s="7" t="s">
        <v>29</v>
      </c>
      <c r="C1" s="5"/>
      <c r="D1" s="5"/>
      <c r="E1" s="5"/>
      <c r="F1" s="5"/>
      <c r="G1" s="5"/>
      <c r="H1" s="5"/>
      <c r="I1" s="5"/>
      <c r="J1" s="5"/>
      <c r="K1" s="5"/>
      <c r="M1" s="29" t="s">
        <v>57</v>
      </c>
    </row>
    <row r="2" spans="1:13" ht="30" customHeight="1" x14ac:dyDescent="0.25">
      <c r="A2" s="5"/>
      <c r="B2" s="5" t="s">
        <v>30</v>
      </c>
      <c r="C2" s="5" t="s">
        <v>32</v>
      </c>
      <c r="D2" s="5" t="s">
        <v>35</v>
      </c>
      <c r="E2" s="5" t="s">
        <v>38</v>
      </c>
      <c r="F2" s="5" t="s">
        <v>40</v>
      </c>
      <c r="G2" s="5" t="s">
        <v>43</v>
      </c>
      <c r="H2" s="5" t="s">
        <v>46</v>
      </c>
      <c r="I2" s="5" t="s">
        <v>48</v>
      </c>
      <c r="J2" s="5" t="s">
        <v>51</v>
      </c>
      <c r="K2" s="5" t="s">
        <v>54</v>
      </c>
    </row>
    <row r="3" spans="1:13" ht="30" customHeight="1" x14ac:dyDescent="0.25">
      <c r="A3" s="5"/>
      <c r="B3" s="2" t="s">
        <v>5</v>
      </c>
      <c r="C3" s="2" t="s">
        <v>33</v>
      </c>
      <c r="D3" s="2" t="s">
        <v>36</v>
      </c>
      <c r="E3" s="2" t="s">
        <v>39</v>
      </c>
      <c r="F3" s="2" t="s">
        <v>41</v>
      </c>
      <c r="G3" s="2" t="s">
        <v>44</v>
      </c>
      <c r="H3" s="14">
        <v>12345</v>
      </c>
      <c r="I3" s="30" t="s">
        <v>49</v>
      </c>
      <c r="J3" s="31" t="s">
        <v>52</v>
      </c>
      <c r="K3" s="30" t="s">
        <v>55</v>
      </c>
    </row>
    <row r="4" spans="1:13" ht="30" customHeight="1" x14ac:dyDescent="0.25">
      <c r="A4" s="5"/>
      <c r="B4" s="2" t="s">
        <v>31</v>
      </c>
      <c r="C4" s="2" t="s">
        <v>34</v>
      </c>
      <c r="D4" s="2" t="s">
        <v>37</v>
      </c>
      <c r="E4" s="2"/>
      <c r="F4" s="2" t="s">
        <v>42</v>
      </c>
      <c r="G4" s="2" t="s">
        <v>45</v>
      </c>
      <c r="H4" s="14" t="s">
        <v>47</v>
      </c>
      <c r="I4" s="30" t="s">
        <v>50</v>
      </c>
      <c r="J4" s="31" t="s">
        <v>53</v>
      </c>
      <c r="K4" s="30" t="s">
        <v>56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zen a munkalapon adhatja meg az ügyfelek adatait. A megadott ügyféladatokat a program a Kereskedelmi számla munkalapon használja fel. Az M1 cellát választva léphet a Kereskedelmi számla munkalapra" sqref="A1" xr:uid="{00000000-0002-0000-0100-000000000000}"/>
    <dataValidation allowBlank="1" showInputMessage="1" showErrorMessage="1" prompt="Ebben a cellában szerepel a munkalap címe." sqref="B1" xr:uid="{00000000-0002-0000-0100-000001000000}"/>
    <dataValidation allowBlank="1" showInputMessage="1" showErrorMessage="1" prompt="Ebben az oszlopban adhatja meg a cégnevet. A címsor szűrőivel rákereshet az adott bejegyzésekre" sqref="B2" xr:uid="{00000000-0002-0000-0100-000002000000}"/>
    <dataValidation allowBlank="1" showInputMessage="1" showErrorMessage="1" prompt="Ebben az oszlopban adhatja meg a kapcsolattartó nevét" sqref="C2" xr:uid="{00000000-0002-0000-0100-000003000000}"/>
    <dataValidation allowBlank="1" showInputMessage="1" showErrorMessage="1" prompt="Ebben az oszlopban adhatja meg a lakcímet" sqref="D2" xr:uid="{00000000-0002-0000-0100-000004000000}"/>
    <dataValidation allowBlank="1" showInputMessage="1" showErrorMessage="1" prompt="Ebben az oszlopban adhatja meg a cím 2. sorát" sqref="E2" xr:uid="{00000000-0002-0000-0100-000005000000}"/>
    <dataValidation allowBlank="1" showInputMessage="1" showErrorMessage="1" prompt="Ebben az oszlopban adhatja meg a települést" sqref="F2" xr:uid="{00000000-0002-0000-0100-000006000000}"/>
    <dataValidation allowBlank="1" showInputMessage="1" showErrorMessage="1" prompt="Ebben az oszlopban adhatja meg az országot/régiót" sqref="G2" xr:uid="{00000000-0002-0000-0100-000007000000}"/>
    <dataValidation allowBlank="1" showInputMessage="1" showErrorMessage="1" prompt="Ebben az oszlopban adhatja meg az irányítószámot" sqref="H2" xr:uid="{00000000-0002-0000-0100-000008000000}"/>
    <dataValidation allowBlank="1" showInputMessage="1" showErrorMessage="1" prompt="Ebben az oszlopban adhatja meg a telefonszámot" sqref="I2" xr:uid="{00000000-0002-0000-0100-000009000000}"/>
    <dataValidation allowBlank="1" showInputMessage="1" showErrorMessage="1" prompt="Ebben az oszlopban adhatja meg az e-mail-címet" sqref="J2" xr:uid="{00000000-0002-0000-0100-00000A000000}"/>
    <dataValidation allowBlank="1" showInputMessage="1" showErrorMessage="1" prompt="Ebben az oszlopban adhatja meg a faxszámot" sqref="K2" xr:uid="{00000000-0002-0000-0100-00000B000000}"/>
    <dataValidation allowBlank="1" showInputMessage="1" showErrorMessage="1" prompt="Navigációs hivatkozás a Kereskedelmi számla munkalapra. Ez a cella nyomtatásban nem jelenik meg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Kereskedelmi számla'!A1" tooltip="Ide kattintva léphet a Kereskedelmi számla munkalapra" display="Kereskedelmi számla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18</vt:i4>
      </vt:variant>
    </vt:vector>
  </HeadingPairs>
  <TitlesOfParts>
    <vt:vector size="20" baseType="lpstr">
      <vt:lpstr>Kereskedelmi számla</vt:lpstr>
      <vt:lpstr>Ügyfelek</vt:lpstr>
      <vt:lpstr>Áfa</vt:lpstr>
      <vt:lpstr>Áfakulcs</vt:lpstr>
      <vt:lpstr>Cím2</vt:lpstr>
      <vt:lpstr>Előleg</vt:lpstr>
      <vt:lpstr>'Kereskedelmi számla'!Nyomtatási_cím</vt:lpstr>
      <vt:lpstr>Ügyfelek!Nyomtatási_cím</vt:lpstr>
      <vt:lpstr>'Kereskedelmi számla'!Nyomtatási_terület</vt:lpstr>
      <vt:lpstr>Ügyfelek!Nyomtatási_terület</vt:lpstr>
      <vt:lpstr>Oszlopcím1</vt:lpstr>
      <vt:lpstr>RowTitleRegion1..C6</vt:lpstr>
      <vt:lpstr>RowTitleRegion2..E5</vt:lpstr>
      <vt:lpstr>RowTitleRegion3..H5</vt:lpstr>
      <vt:lpstr>RowTitleRegion4..H20</vt:lpstr>
      <vt:lpstr>Szállítás</vt:lpstr>
      <vt:lpstr>SzámlaRészösszege</vt:lpstr>
      <vt:lpstr>SzámlázásiNév</vt:lpstr>
      <vt:lpstr>ÜgyfélKeresése</vt:lpstr>
      <vt:lpstr>VállalatNeve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2018-04-12T11:33:10Z</dcterms:modified>
</cp:coreProperties>
</file>