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208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503_Accessibility_Q4_batch4\12_NanjingProcessing_From_Finalcheck_implementation\templates\hu-HU\target\"/>
    </mc:Choice>
  </mc:AlternateContent>
  <bookViews>
    <workbookView xWindow="0" yWindow="0" windowWidth="24000" windowHeight="13920" xr2:uid="{00000000-000D-0000-FFFF-FFFF00000000}"/>
  </bookViews>
  <sheets>
    <sheet name="Heti feladatütemezés" sheetId="1" r:id="rId1"/>
    <sheet name="Feladatlista" sheetId="2" r:id="rId2"/>
  </sheets>
  <definedNames>
    <definedName name="Cím1">Feladatütemezés[[#All],[Oszlop1]]</definedName>
    <definedName name="KezdőDátum">'Heti feladatütemezés'!$I$3</definedName>
    <definedName name="KiMező">Feladatlista[Osztály]</definedName>
    <definedName name="_xlnm.Print_Titles" localSheetId="1">Feladatlista!$3:$3</definedName>
    <definedName name="_xlnm.Print_Titles" localSheetId="0">'Heti feladatütemezés'!$4:$5</definedName>
    <definedName name="Oszlopcím2">Feladatlista[[#Headers],[Dátum]]</definedName>
    <definedName name="SorCímRégió1..I3">'Heti feladatütemezés'!$H$3</definedName>
    <definedName name="Tantárgyak">Feladatütemezés[[#All],[Oszlop1]]</definedName>
  </definedNames>
  <calcPr calcId="171027"/>
</workbook>
</file>

<file path=xl/calcChain.xml><?xml version="1.0" encoding="utf-8"?>
<calcChain xmlns="http://schemas.openxmlformats.org/spreadsheetml/2006/main">
  <c r="B12" i="2" l="1"/>
  <c r="E12" i="2" s="1"/>
  <c r="B11" i="2"/>
  <c r="E11" i="2" s="1"/>
  <c r="B10" i="2"/>
  <c r="E10" i="2" s="1"/>
  <c r="B9" i="2"/>
  <c r="E9" i="2" s="1"/>
  <c r="B8" i="2"/>
  <c r="E8" i="2" s="1"/>
  <c r="B7" i="2"/>
  <c r="E7" i="2" s="1"/>
  <c r="B6" i="2"/>
  <c r="E6" i="2" s="1"/>
  <c r="B5" i="2"/>
  <c r="E5" i="2" s="1"/>
  <c r="B4" i="2"/>
  <c r="E4" i="2" s="1"/>
  <c r="I3" i="1"/>
  <c r="C5" i="1" s="1"/>
  <c r="G4" i="1" l="1"/>
  <c r="C4" i="1"/>
  <c r="D4" i="1"/>
  <c r="I4" i="1"/>
  <c r="F4" i="1"/>
  <c r="B5" i="1"/>
  <c r="C11" i="1"/>
  <c r="C8" i="1"/>
  <c r="C10" i="1"/>
  <c r="C7" i="1"/>
  <c r="C9" i="1"/>
  <c r="C6" i="1"/>
  <c r="D5" i="1"/>
  <c r="E4" i="1"/>
  <c r="H4" i="1"/>
  <c r="D10" i="1" l="1"/>
  <c r="D7" i="1"/>
  <c r="D9" i="1"/>
  <c r="D6" i="1"/>
  <c r="E5" i="1"/>
  <c r="D11" i="1"/>
  <c r="D8" i="1"/>
  <c r="E9" i="1" l="1"/>
  <c r="E6" i="1"/>
  <c r="F5" i="1"/>
  <c r="E11" i="1"/>
  <c r="E8" i="1"/>
  <c r="E10" i="1"/>
  <c r="E7" i="1"/>
  <c r="F11" i="1" l="1"/>
  <c r="F8" i="1"/>
  <c r="F10" i="1"/>
  <c r="F7" i="1"/>
  <c r="F9" i="1"/>
  <c r="F6" i="1"/>
  <c r="G5" i="1"/>
  <c r="G10" i="1" l="1"/>
  <c r="G7" i="1"/>
  <c r="G9" i="1"/>
  <c r="G6" i="1"/>
  <c r="H5" i="1"/>
  <c r="G11" i="1"/>
  <c r="G8" i="1"/>
  <c r="H9" i="1" l="1"/>
  <c r="H6" i="1"/>
  <c r="I5" i="1"/>
  <c r="H11" i="1"/>
  <c r="H8" i="1"/>
  <c r="H10" i="1"/>
  <c r="H7" i="1"/>
  <c r="I11" i="1" l="1"/>
  <c r="I8" i="1"/>
  <c r="I10" i="1"/>
  <c r="I7" i="1"/>
  <c r="I9" i="1"/>
  <c r="I6" i="1"/>
</calcChain>
</file>

<file path=xl/sharedStrings.xml><?xml version="1.0" encoding="utf-8"?>
<sst xmlns="http://schemas.openxmlformats.org/spreadsheetml/2006/main" count="35" uniqueCount="26">
  <si>
    <t>Feladatlista megnyitása</t>
  </si>
  <si>
    <t>HETI</t>
  </si>
  <si>
    <t>FELADATLISTA</t>
  </si>
  <si>
    <t>Tél</t>
  </si>
  <si>
    <t>ANGOL</t>
  </si>
  <si>
    <t>RAJZ</t>
  </si>
  <si>
    <t>MATEMATIKA</t>
  </si>
  <si>
    <t>IRODALOM</t>
  </si>
  <si>
    <t>TÖRTÉNELEM</t>
  </si>
  <si>
    <t>EGYÉB</t>
  </si>
  <si>
    <t xml:space="preserve"> Ütemezés kezdete:</t>
  </si>
  <si>
    <t>Heti feladatlista megnyitása</t>
  </si>
  <si>
    <t>Dátum</t>
  </si>
  <si>
    <t>Osztály</t>
  </si>
  <si>
    <t>Feladat</t>
  </si>
  <si>
    <t>90. oldal, valamint az 5. fejezet átismétlése a pénteki dolgozatra</t>
  </si>
  <si>
    <t>56-os feladatlap (csak a páratlan oldala) és tanulás a csütörtöki dolgozatra</t>
  </si>
  <si>
    <t>Felkészülés a kísérletekre</t>
  </si>
  <si>
    <t>78–88. oldal és a 4. fejezet vázlata</t>
  </si>
  <si>
    <t>Dolgozatra tanulni</t>
  </si>
  <si>
    <t>Szoba kitakarítása ellenőrzésre</t>
  </si>
  <si>
    <t>Pizzarendelés a tanulócsoportnak</t>
  </si>
  <si>
    <t>Esszévázlat</t>
  </si>
  <si>
    <t>Adatok egyeztetése</t>
  </si>
  <si>
    <t>FELADATÜTEMEZÉS</t>
  </si>
  <si>
    <t>Dolgozat az 5–8. fejezetből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</si>
</sst>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</numFmts>
  <fonts count="11" x14ac:knownFonts="1"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2"/>
      <color theme="0"/>
      <name val="Calibri"/>
      <family val="2"/>
      <scheme val="major"/>
    </font>
    <font>
      <b/>
      <sz val="32"/>
      <color theme="4"/>
      <name val="Calibri"/>
      <family val="2"/>
      <scheme val="major"/>
    </font>
    <font>
      <sz val="11"/>
      <color theme="0"/>
      <name val="Calibri"/>
      <family val="2"/>
      <scheme val="major"/>
    </font>
    <font>
      <b/>
      <sz val="14"/>
      <color theme="0"/>
      <name val="Calibri"/>
      <family val="2"/>
      <scheme val="major"/>
    </font>
    <font>
      <sz val="11"/>
      <color theme="3"/>
      <name val="Calibri"/>
      <family val="2"/>
      <scheme val="minor"/>
    </font>
    <font>
      <b/>
      <sz val="11"/>
      <color theme="1"/>
      <name val="Calibri"/>
      <family val="1"/>
      <scheme val="minor"/>
    </font>
    <font>
      <b/>
      <sz val="11"/>
      <color theme="4"/>
      <name val="Calibri"/>
      <family val="1"/>
      <scheme val="minor"/>
    </font>
    <font>
      <b/>
      <sz val="11"/>
      <color theme="0"/>
      <name val="Calibri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</fills>
  <borders count="6">
    <border>
      <left/>
      <right/>
      <top/>
      <bottom/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</borders>
  <cellStyleXfs count="18">
    <xf numFmtId="0" fontId="0" fillId="0" borderId="0">
      <alignment horizontal="left" vertical="center" wrapText="1" indent="1"/>
    </xf>
    <xf numFmtId="0" fontId="3" fillId="2" borderId="0" applyNumberFormat="0" applyProtection="0">
      <alignment horizontal="left" vertical="center"/>
    </xf>
    <xf numFmtId="0" fontId="4" fillId="0" borderId="0" applyProtection="0">
      <alignment vertical="center"/>
    </xf>
    <xf numFmtId="0" fontId="6" fillId="2" borderId="5" applyProtection="0">
      <alignment horizontal="left" vertical="center" indent="1"/>
    </xf>
    <xf numFmtId="14" fontId="5" fillId="2" borderId="4" applyProtection="0">
      <alignment horizontal="left" vertical="top" indent="1"/>
    </xf>
    <xf numFmtId="0" fontId="8" fillId="0" borderId="0" applyBorder="0" applyProtection="0">
      <alignment horizontal="right" vertical="center" indent="1"/>
    </xf>
    <xf numFmtId="0" fontId="2" fillId="0" borderId="0" applyProtection="0">
      <alignment horizontal="left" vertical="center" indent="1"/>
    </xf>
    <xf numFmtId="0" fontId="2" fillId="0" borderId="0" applyProtection="0">
      <alignment horizontal="left" vertical="center" indent="1"/>
    </xf>
    <xf numFmtId="167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3" borderId="2" applyNumberFormat="0" applyAlignment="0" applyProtection="0"/>
    <xf numFmtId="0" fontId="1" fillId="4" borderId="0" applyNumberFormat="0" applyFont="0" applyBorder="0" applyAlignment="0" applyProtection="0"/>
    <xf numFmtId="14" fontId="7" fillId="0" borderId="0" applyFont="0" applyFill="0" applyBorder="0">
      <alignment horizontal="center" vertical="center"/>
    </xf>
    <xf numFmtId="14" fontId="9" fillId="0" borderId="1">
      <alignment horizontal="center" vertical="center"/>
    </xf>
    <xf numFmtId="0" fontId="10" fillId="2" borderId="3">
      <alignment horizontal="left" vertical="top" indent="1"/>
    </xf>
  </cellStyleXfs>
  <cellXfs count="13"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3" fillId="2" borderId="0" xfId="1">
      <alignment horizontal="left" vertical="center"/>
    </xf>
    <xf numFmtId="14" fontId="9" fillId="0" borderId="1" xfId="16">
      <alignment horizontal="center" vertical="center"/>
    </xf>
    <xf numFmtId="14" fontId="5" fillId="2" borderId="4" xfId="4">
      <alignment horizontal="left" vertical="top" indent="1"/>
    </xf>
    <xf numFmtId="0" fontId="2" fillId="0" borderId="0" xfId="6">
      <alignment horizontal="left" vertical="center" indent="1"/>
    </xf>
    <xf numFmtId="0" fontId="4" fillId="0" borderId="0" xfId="2">
      <alignment vertical="center"/>
    </xf>
    <xf numFmtId="0" fontId="8" fillId="0" borderId="0" xfId="5">
      <alignment horizontal="right" vertical="center" indent="1"/>
    </xf>
    <xf numFmtId="0" fontId="10" fillId="2" borderId="3" xfId="17">
      <alignment horizontal="left" vertical="top" indent="1"/>
    </xf>
    <xf numFmtId="0" fontId="6" fillId="2" borderId="5" xfId="3">
      <alignment horizontal="left" vertical="center" indent="1"/>
    </xf>
    <xf numFmtId="14" fontId="0" fillId="0" borderId="0" xfId="15" applyFont="1" applyFill="1" applyBorder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</cellXfs>
  <cellStyles count="18">
    <cellStyle name="20% - 1. jelölőszín" xfId="14" builtinId="3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Dátum" xfId="15" xr:uid="{00000000-0005-0000-0000-000001000000}"/>
    <cellStyle name="Év" xfId="17" xr:uid="{00000000-0005-0000-0000-000002000000}"/>
    <cellStyle name="Ezres" xfId="8" builtinId="3" customBuiltin="1"/>
    <cellStyle name="Ezres [0]" xfId="9" builtinId="6" customBuiltin="1"/>
    <cellStyle name="Hivatkozás" xfId="6" builtinId="8" customBuiltin="1"/>
    <cellStyle name="Jegyzet" xfId="13" builtinId="10" customBuiltin="1"/>
    <cellStyle name="Kezdési dátum" xfId="16" xr:uid="{00000000-0005-0000-0000-000003000000}"/>
    <cellStyle name="Látott hivatkozás" xfId="7" builtinId="9" customBuiltin="1"/>
    <cellStyle name="Normál" xfId="0" builtinId="0" customBuiltin="1"/>
    <cellStyle name="Pénznem" xfId="10" builtinId="4" customBuiltin="1"/>
    <cellStyle name="Pénznem [0]" xfId="11" builtinId="7" customBuiltin="1"/>
    <cellStyle name="Százalék" xfId="12" builtinId="5" customBuiltin="1"/>
  </cellStyles>
  <dxfs count="7">
    <dxf>
      <alignment horizontal="general" vertical="center" textRotation="0" wrapText="0" indent="0" justifyLastLine="0" shrinkToFit="0" readingOrder="0"/>
    </dxf>
    <dxf>
      <numFmt numFmtId="0" formatCode="General"/>
    </dxf>
    <dxf>
      <fill>
        <patternFill>
          <bgColor theme="4" tint="0.79998168889431442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ill>
        <patternFill patternType="none">
          <bgColor auto="1"/>
        </patternFill>
      </fill>
      <border diagonalUp="1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diagonal style="thin">
          <color theme="4"/>
        </diagonal>
        <vertical style="thin">
          <color theme="4"/>
        </vertical>
        <horizontal style="thin">
          <color theme="4"/>
        </horizontal>
      </border>
    </dxf>
    <dxf>
      <font>
        <b/>
        <i val="0"/>
        <color theme="1"/>
      </font>
    </dxf>
    <dxf>
      <font>
        <b val="0"/>
        <i val="0"/>
        <color theme="0"/>
      </font>
      <fill>
        <patternFill>
          <bgColor theme="4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3" tint="9.9948118533890809E-2"/>
      </font>
      <fill>
        <patternFill>
          <bgColor theme="0"/>
        </patternFill>
      </fill>
      <border>
        <bottom style="thin">
          <color theme="0" tint="-0.14993743705557422"/>
        </bottom>
        <horizontal style="thin">
          <color theme="0" tint="-0.14996795556505021"/>
        </horizontal>
      </border>
    </dxf>
  </dxfs>
  <tableStyles count="1" defaultTableStyle="Heti feladatlista" defaultPivotStyle="PivotStyleLight16">
    <tableStyle name="Heti feladatlista" pivot="0" count="5" xr9:uid="{00000000-0011-0000-FFFF-FFFF00000000}">
      <tableStyleElement type="wholeTable" dxfId="6"/>
      <tableStyleElement type="headerRow" dxfId="5"/>
      <tableStyleElement type="firstColumn" dxfId="4"/>
      <tableStyleElement type="firstRowStripe" dxfId="3"/>
      <tableStyleElement type="secondRow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Feladatütemezés" displayName="Feladatütemezés" ref="B6:I11" headerRowCount="0" totalsRowShown="0">
  <tableColumns count="8">
    <tableColumn id="1" xr3:uid="{00000000-0010-0000-0000-000001000000}" name="Oszlop1"/>
    <tableColumn id="2" xr3:uid="{00000000-0010-0000-0000-000002000000}" name="Oszlop2" dataDxfId="1">
      <calculatedColumnFormula>IFERROR(INDEX(Feladatlista[],MATCH(C$5&amp;$B6,Feladatlista[Adatok egyeztetése],0),3),"")</calculatedColumnFormula>
    </tableColumn>
    <tableColumn id="3" xr3:uid="{00000000-0010-0000-0000-000003000000}" name="Oszlop3">
      <calculatedColumnFormula>IFERROR(INDEX(Feladatlista[],MATCH(D$5&amp;$B6,Feladatlista[Adatok egyeztetése],0),3),"")</calculatedColumnFormula>
    </tableColumn>
    <tableColumn id="4" xr3:uid="{00000000-0010-0000-0000-000004000000}" name="Oszlop4">
      <calculatedColumnFormula>IFERROR(INDEX(Feladatlista[],MATCH(E$5&amp;$B6,Feladatlista[Adatok egyeztetése],0),3),"")</calculatedColumnFormula>
    </tableColumn>
    <tableColumn id="5" xr3:uid="{00000000-0010-0000-0000-000005000000}" name="Oszlop5">
      <calculatedColumnFormula>IFERROR(INDEX(Feladatlista[],MATCH(F$5&amp;$B6,Feladatlista[Adatok egyeztetése],0),3),"")</calculatedColumnFormula>
    </tableColumn>
    <tableColumn id="6" xr3:uid="{00000000-0010-0000-0000-000006000000}" name="Oszlop6">
      <calculatedColumnFormula>IFERROR(INDEX(Feladatlista[],MATCH(G$5&amp;$B6,Feladatlista[Adatok egyeztetése],0),3),"")</calculatedColumnFormula>
    </tableColumn>
    <tableColumn id="7" xr3:uid="{00000000-0010-0000-0000-000007000000}" name="Oszlop7">
      <calculatedColumnFormula>IFERROR(INDEX(Feladatlista[],MATCH(H$5&amp;$B6,Feladatlista[Adatok egyeztetése],0),3),"")</calculatedColumnFormula>
    </tableColumn>
    <tableColumn id="8" xr3:uid="{00000000-0010-0000-0000-000008000000}" name="Oszlop8">
      <calculatedColumnFormula>IFERROR(INDEX(Feladatlista[],MATCH(I$5&amp;$B6,Feladatlista[Adatok egyeztetése],0),3),"")</calculatedColumnFormula>
    </tableColumn>
  </tableColumns>
  <tableStyleInfo name="Heti feladatlista" showFirstColumn="1" showLastColumn="0" showRowStripes="1" showColumnStripes="0"/>
  <extLst>
    <ext xmlns:x14="http://schemas.microsoft.com/office/spreadsheetml/2009/9/main" uri="{504A1905-F514-4f6f-8877-14C23A59335A}">
      <x14:table altTextSummary="Írja be a táblázat első oszlopába a tantárgyak címét, és a többi oszlop automatikusan frissül a Feladatlista munkalapon megadott feladatok alapján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Feladatlista" displayName="Feladatlista" ref="B3:E12" totalsRowShown="0">
  <autoFilter ref="B3:E12" xr:uid="{00000000-0009-0000-0100-000001000000}"/>
  <sortState ref="B5:E12">
    <sortCondition ref="B4:B12"/>
  </sortState>
  <tableColumns count="4">
    <tableColumn id="1" xr3:uid="{00000000-0010-0000-0100-000001000000}" name="Dátum" dataCellStyle="Dátum"/>
    <tableColumn id="3" xr3:uid="{00000000-0010-0000-0100-000003000000}" name="Osztály"/>
    <tableColumn id="4" xr3:uid="{00000000-0010-0000-0100-000004000000}" name="Feladat"/>
    <tableColumn id="2" xr3:uid="{00000000-0010-0000-0100-000002000000}" name="Adatok egyeztetése" dataDxfId="0">
      <calculatedColumnFormula>Feladatlista[[#This Row],[Dátum]]&amp;Feladatlista[[#This Row],[Osztály]]</calculatedColumnFormula>
    </tableColumn>
  </tableColumns>
  <tableStyleInfo name="Heti feladatlista" showFirstColumn="0" showLastColumn="0" showRowStripes="0" showColumnStripes="0"/>
  <extLst>
    <ext xmlns:x14="http://schemas.microsoft.com/office/spreadsheetml/2009/9/main" uri="{504A1905-F514-4f6f-8877-14C23A59335A}">
      <x14:table altTextSummary="Adja meg a dátumot, a tantárgyat és a feladatot. A táblázat szűrőivel kereshet rá az adott bejegyzésekre."/>
    </ext>
  </extLst>
</table>
</file>

<file path=xl/theme/theme1.xml><?xml version="1.0" encoding="utf-8"?>
<a:theme xmlns:a="http://schemas.openxmlformats.org/drawingml/2006/main" name="Office Theme">
  <a:themeElements>
    <a:clrScheme name="Weekly Task Schedule">
      <a:dk1>
        <a:sysClr val="windowText" lastClr="000000"/>
      </a:dk1>
      <a:lt1>
        <a:sysClr val="window" lastClr="FFFFFF"/>
      </a:lt1>
      <a:dk2>
        <a:srgbClr val="464646"/>
      </a:dk2>
      <a:lt2>
        <a:srgbClr val="F0F0F0"/>
      </a:lt2>
      <a:accent1>
        <a:srgbClr val="8A479B"/>
      </a:accent1>
      <a:accent2>
        <a:srgbClr val="5ACBCE"/>
      </a:accent2>
      <a:accent3>
        <a:srgbClr val="BF1A8D"/>
      </a:accent3>
      <a:accent4>
        <a:srgbClr val="7FAC39"/>
      </a:accent4>
      <a:accent5>
        <a:srgbClr val="FF6927"/>
      </a:accent5>
      <a:accent6>
        <a:srgbClr val="5B7799"/>
      </a:accent6>
      <a:hlink>
        <a:srgbClr val="1ECBCE"/>
      </a:hlink>
      <a:folHlink>
        <a:srgbClr val="5B7799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I11"/>
  <sheetViews>
    <sheetView showGridLines="0" showZeros="0" tabSelected="1" zoomScaleNormal="100" workbookViewId="0"/>
  </sheetViews>
  <sheetFormatPr defaultRowHeight="60" customHeight="1" x14ac:dyDescent="0.25"/>
  <cols>
    <col min="1" max="1" width="2.7109375" style="1" customWidth="1"/>
    <col min="2" max="9" width="25.7109375" style="1" customWidth="1"/>
    <col min="10" max="10" width="2.7109375" style="1" customWidth="1"/>
    <col min="11" max="16384" width="9.140625" style="1"/>
  </cols>
  <sheetData>
    <row r="1" spans="2:9" ht="30" customHeight="1" x14ac:dyDescent="0.25">
      <c r="B1" s="5" t="s">
        <v>0</v>
      </c>
    </row>
    <row r="2" spans="2:9" ht="50.1" customHeight="1" thickBot="1" x14ac:dyDescent="0.3">
      <c r="B2" s="2" t="s">
        <v>1</v>
      </c>
    </row>
    <row r="3" spans="2:9" ht="50.1" customHeight="1" thickBot="1" x14ac:dyDescent="0.3">
      <c r="B3" s="6" t="s">
        <v>24</v>
      </c>
      <c r="C3" s="11"/>
      <c r="H3" s="7" t="s">
        <v>10</v>
      </c>
      <c r="I3" s="3">
        <f ca="1">TODAY()</f>
        <v>42879</v>
      </c>
    </row>
    <row r="4" spans="2:9" ht="30" customHeight="1" x14ac:dyDescent="0.25">
      <c r="B4" s="9" t="s">
        <v>3</v>
      </c>
      <c r="C4" s="9" t="str">
        <f ca="1">TEXT(WEEKDAY(KezdőDátum),"aaaa")</f>
        <v>szerda</v>
      </c>
      <c r="D4" s="9" t="str">
        <f ca="1">TEXT(WEEKDAY(KezdőDátum)+1,"aaaa")</f>
        <v>csütörtök</v>
      </c>
      <c r="E4" s="9" t="str">
        <f ca="1">TEXT(WEEKDAY(KezdőDátum)+2,"aaaa")</f>
        <v>péntek</v>
      </c>
      <c r="F4" s="9" t="str">
        <f ca="1">TEXT(WEEKDAY(KezdőDátum)+3,"aaaa")</f>
        <v>szombat</v>
      </c>
      <c r="G4" s="9" t="str">
        <f ca="1">TEXT(WEEKDAY(KezdőDátum)+4,"aaaa")</f>
        <v>vasárnap</v>
      </c>
      <c r="H4" s="9" t="str">
        <f ca="1">TEXT(WEEKDAY(KezdőDátum)+5,"aaaa")</f>
        <v>hétfő</v>
      </c>
      <c r="I4" s="9" t="str">
        <f ca="1">TEXT(WEEKDAY(KezdőDátum)+6,"aaaa")</f>
        <v>kedd</v>
      </c>
    </row>
    <row r="5" spans="2:9" ht="30" customHeight="1" x14ac:dyDescent="0.25">
      <c r="B5" s="8">
        <f ca="1">YEAR(KezdőDátum)</f>
        <v>2017</v>
      </c>
      <c r="C5" s="4">
        <f ca="1">KezdőDátum</f>
        <v>42879</v>
      </c>
      <c r="D5" s="4">
        <f t="shared" ref="D5:I5" ca="1" si="0">C5+1</f>
        <v>42880</v>
      </c>
      <c r="E5" s="4">
        <f t="shared" ca="1" si="0"/>
        <v>42881</v>
      </c>
      <c r="F5" s="4">
        <f t="shared" ca="1" si="0"/>
        <v>42882</v>
      </c>
      <c r="G5" s="4">
        <f t="shared" ca="1" si="0"/>
        <v>42883</v>
      </c>
      <c r="H5" s="4">
        <f t="shared" ca="1" si="0"/>
        <v>42884</v>
      </c>
      <c r="I5" s="4">
        <f t="shared" ca="1" si="0"/>
        <v>42885</v>
      </c>
    </row>
    <row r="6" spans="2:9" ht="60" customHeight="1" x14ac:dyDescent="0.25">
      <c r="B6" s="1" t="s">
        <v>4</v>
      </c>
      <c r="C6" s="1" t="str">
        <f ca="1">IFERROR(INDEX(Feladatlista[],MATCH(C$5&amp;$B6,Feladatlista[Adatok egyeztetése],0),3),"")</f>
        <v/>
      </c>
      <c r="D6" s="1" t="str">
        <f ca="1">IFERROR(INDEX(Feladatlista[],MATCH(D$5&amp;$B6,Feladatlista[Adatok egyeztetése],0),3),"")</f>
        <v/>
      </c>
      <c r="E6" s="1" t="str">
        <f ca="1">IFERROR(INDEX(Feladatlista[],MATCH(E$5&amp;$B6,Feladatlista[Adatok egyeztetése],0),3),"")</f>
        <v/>
      </c>
      <c r="F6" s="1" t="str">
        <f ca="1">IFERROR(INDEX(Feladatlista[],MATCH(F$5&amp;$B6,Feladatlista[Adatok egyeztetése],0),3),"")</f>
        <v/>
      </c>
      <c r="G6" s="1" t="str">
        <f ca="1">IFERROR(INDEX(Feladatlista[],MATCH(G$5&amp;$B6,Feladatlista[Adatok egyeztetése],0),3),"")</f>
        <v/>
      </c>
      <c r="H6" s="1" t="str">
        <f ca="1">IFERROR(INDEX(Feladatlista[],MATCH(H$5&amp;$B6,Feladatlista[Adatok egyeztetése],0),3),"")</f>
        <v/>
      </c>
      <c r="I6" s="1" t="str">
        <f ca="1">IFERROR(INDEX(Feladatlista[],MATCH(I$5&amp;$B6,Feladatlista[Adatok egyeztetése],0),3),"")</f>
        <v>Esszévázlat</v>
      </c>
    </row>
    <row r="7" spans="2:9" ht="60" customHeight="1" x14ac:dyDescent="0.25">
      <c r="B7" s="1" t="s">
        <v>5</v>
      </c>
      <c r="C7" s="1" t="str">
        <f ca="1">IFERROR(INDEX(Feladatlista[],MATCH(C$5&amp;$B7,Feladatlista[Adatok egyeztetése],0),3),"")</f>
        <v/>
      </c>
      <c r="D7" s="1" t="str">
        <f ca="1">IFERROR(INDEX(Feladatlista[],MATCH(D$5&amp;$B7,Feladatlista[Adatok egyeztetése],0),3),"")</f>
        <v/>
      </c>
      <c r="E7" s="1" t="str">
        <f ca="1">IFERROR(INDEX(Feladatlista[],MATCH(E$5&amp;$B7,Feladatlista[Adatok egyeztetése],0),3),"")</f>
        <v>Felkészülés a kísérletekre</v>
      </c>
      <c r="F7" s="1" t="str">
        <f ca="1">IFERROR(INDEX(Feladatlista[],MATCH(F$5&amp;$B7,Feladatlista[Adatok egyeztetése],0),3),"")</f>
        <v/>
      </c>
      <c r="G7" s="1" t="str">
        <f ca="1">IFERROR(INDEX(Feladatlista[],MATCH(G$5&amp;$B7,Feladatlista[Adatok egyeztetése],0),3),"")</f>
        <v/>
      </c>
      <c r="H7" s="1" t="str">
        <f ca="1">IFERROR(INDEX(Feladatlista[],MATCH(H$5&amp;$B7,Feladatlista[Adatok egyeztetése],0),3),"")</f>
        <v/>
      </c>
      <c r="I7" s="1" t="str">
        <f ca="1">IFERROR(INDEX(Feladatlista[],MATCH(I$5&amp;$B7,Feladatlista[Adatok egyeztetése],0),3),"")</f>
        <v/>
      </c>
    </row>
    <row r="8" spans="2:9" ht="60" customHeight="1" x14ac:dyDescent="0.25">
      <c r="B8" s="1" t="s">
        <v>6</v>
      </c>
      <c r="C8" s="1" t="str">
        <f ca="1">IFERROR(INDEX(Feladatlista[],MATCH(C$5&amp;$B8,Feladatlista[Adatok egyeztetése],0),3),"")</f>
        <v/>
      </c>
      <c r="D8" s="1" t="str">
        <f ca="1">IFERROR(INDEX(Feladatlista[],MATCH(D$5&amp;$B8,Feladatlista[Adatok egyeztetése],0),3),"")</f>
        <v>56-os feladatlap (csak a páratlan oldala) és tanulás a csütörtöki dolgozatra</v>
      </c>
      <c r="E8" s="1" t="str">
        <f ca="1">IFERROR(INDEX(Feladatlista[],MATCH(E$5&amp;$B8,Feladatlista[Adatok egyeztetése],0),3),"")</f>
        <v/>
      </c>
      <c r="F8" s="1" t="str">
        <f ca="1">IFERROR(INDEX(Feladatlista[],MATCH(F$5&amp;$B8,Feladatlista[Adatok egyeztetése],0),3),"")</f>
        <v/>
      </c>
      <c r="G8" s="1" t="str">
        <f ca="1">IFERROR(INDEX(Feladatlista[],MATCH(G$5&amp;$B8,Feladatlista[Adatok egyeztetése],0),3),"")</f>
        <v/>
      </c>
      <c r="H8" s="1" t="str">
        <f ca="1">IFERROR(INDEX(Feladatlista[],MATCH(H$5&amp;$B8,Feladatlista[Adatok egyeztetése],0),3),"")</f>
        <v/>
      </c>
      <c r="I8" s="1" t="str">
        <f ca="1">IFERROR(INDEX(Feladatlista[],MATCH(I$5&amp;$B8,Feladatlista[Adatok egyeztetése],0),3),"")</f>
        <v/>
      </c>
    </row>
    <row r="9" spans="2:9" ht="60" customHeight="1" x14ac:dyDescent="0.25">
      <c r="B9" s="1" t="s">
        <v>7</v>
      </c>
      <c r="C9" s="1" t="str">
        <f ca="1">IFERROR(INDEX(Feladatlista[],MATCH(C$5&amp;$B9,Feladatlista[Adatok egyeztetése],0),3),"")</f>
        <v/>
      </c>
      <c r="D9" s="1" t="str">
        <f ca="1">IFERROR(INDEX(Feladatlista[],MATCH(D$5&amp;$B9,Feladatlista[Adatok egyeztetése],0),3),"")</f>
        <v/>
      </c>
      <c r="E9" s="1" t="str">
        <f ca="1">IFERROR(INDEX(Feladatlista[],MATCH(E$5&amp;$B9,Feladatlista[Adatok egyeztetése],0),3),"")</f>
        <v/>
      </c>
      <c r="F9" s="1" t="str">
        <f ca="1">IFERROR(INDEX(Feladatlista[],MATCH(F$5&amp;$B9,Feladatlista[Adatok egyeztetése],0),3),"")</f>
        <v/>
      </c>
      <c r="G9" s="1" t="str">
        <f ca="1">IFERROR(INDEX(Feladatlista[],MATCH(G$5&amp;$B9,Feladatlista[Adatok egyeztetése],0),3),"")</f>
        <v>78–88. oldal és a 4. fejezet vázlata</v>
      </c>
      <c r="H9" s="1" t="str">
        <f ca="1">IFERROR(INDEX(Feladatlista[],MATCH(H$5&amp;$B9,Feladatlista[Adatok egyeztetése],0),3),"")</f>
        <v/>
      </c>
      <c r="I9" s="1" t="str">
        <f ca="1">IFERROR(INDEX(Feladatlista[],MATCH(I$5&amp;$B9,Feladatlista[Adatok egyeztetése],0),3),"")</f>
        <v/>
      </c>
    </row>
    <row r="10" spans="2:9" ht="60" customHeight="1" x14ac:dyDescent="0.25">
      <c r="B10" s="1" t="s">
        <v>8</v>
      </c>
      <c r="C10" s="1" t="str">
        <f ca="1">IFERROR(INDEX(Feladatlista[],MATCH(C$5&amp;$B10,Feladatlista[Adatok egyeztetése],0),3),"")</f>
        <v>90. oldal, valamint az 5. fejezet átismétlése a pénteki dolgozatra</v>
      </c>
      <c r="D10" s="1" t="str">
        <f ca="1">IFERROR(INDEX(Feladatlista[],MATCH(D$5&amp;$B10,Feladatlista[Adatok egyeztetése],0),3),"")</f>
        <v/>
      </c>
      <c r="E10" s="1" t="str">
        <f ca="1">IFERROR(INDEX(Feladatlista[],MATCH(E$5&amp;$B10,Feladatlista[Adatok egyeztetése],0),3),"")</f>
        <v/>
      </c>
      <c r="F10" s="1" t="str">
        <f ca="1">IFERROR(INDEX(Feladatlista[],MATCH(F$5&amp;$B10,Feladatlista[Adatok egyeztetése],0),3),"")</f>
        <v>Dolgozat az 5–8. fejezetből</v>
      </c>
      <c r="G10" s="1" t="str">
        <f ca="1">IFERROR(INDEX(Feladatlista[],MATCH(G$5&amp;$B10,Feladatlista[Adatok egyeztetése],0),3),"")</f>
        <v>Dolgozatra tanulni</v>
      </c>
      <c r="H10" s="1" t="str">
        <f ca="1">IFERROR(INDEX(Feladatlista[],MATCH(H$5&amp;$B10,Feladatlista[Adatok egyeztetése],0),3),"")</f>
        <v/>
      </c>
      <c r="I10" s="1" t="str">
        <f ca="1">IFERROR(INDEX(Feladatlista[],MATCH(I$5&amp;$B10,Feladatlista[Adatok egyeztetése],0),3),"")</f>
        <v/>
      </c>
    </row>
    <row r="11" spans="2:9" ht="60" customHeight="1" x14ac:dyDescent="0.25">
      <c r="B11" s="1" t="s">
        <v>9</v>
      </c>
      <c r="C11" s="1" t="str">
        <f ca="1">IFERROR(INDEX(Feladatlista[],MATCH(C$5&amp;$B11,Feladatlista[Adatok egyeztetése],0),3),"")</f>
        <v/>
      </c>
      <c r="D11" s="1" t="str">
        <f ca="1">IFERROR(INDEX(Feladatlista[],MATCH(D$5&amp;$B11,Feladatlista[Adatok egyeztetése],0),3),"")</f>
        <v/>
      </c>
      <c r="E11" s="1" t="str">
        <f ca="1">IFERROR(INDEX(Feladatlista[],MATCH(E$5&amp;$B11,Feladatlista[Adatok egyeztetése],0),3),"")</f>
        <v/>
      </c>
      <c r="F11" s="1" t="str">
        <f ca="1">IFERROR(INDEX(Feladatlista[],MATCH(F$5&amp;$B11,Feladatlista[Adatok egyeztetése],0),3),"")</f>
        <v/>
      </c>
      <c r="G11" s="1" t="str">
        <f ca="1">IFERROR(INDEX(Feladatlista[],MATCH(G$5&amp;$B11,Feladatlista[Adatok egyeztetése],0),3),"")</f>
        <v/>
      </c>
      <c r="H11" s="1" t="str">
        <f ca="1">IFERROR(INDEX(Feladatlista[],MATCH(H$5&amp;$B11,Feladatlista[Adatok egyeztetése],0),3),"")</f>
        <v>Szoba kitakarítása ellenőrzésre</v>
      </c>
      <c r="I11" s="1" t="str">
        <f ca="1">IFERROR(INDEX(Feladatlista[],MATCH(I$5&amp;$B11,Feladatlista[Adatok egyeztetése],0),3),"")</f>
        <v/>
      </c>
    </row>
  </sheetData>
  <dataValidations count="10">
    <dataValidation allowBlank="1" showInputMessage="1" showErrorMessage="1" prompt="Nyomon követheti heti feladatait ezen a Heti feladatütemezés című munkalapon. Írja be a feladatokat a Feladatlista munkalapra, az ütemezés pedig automatikusan frissül. A B1 cellát kiválasztva átválthat a Feladatlista munkalapra." sqref="A1" xr:uid="{00000000-0002-0000-0000-000000000000}"/>
    <dataValidation allowBlank="1" showInputMessage="1" showErrorMessage="1" prompt="A Feladatlista munkalapra mutató hivatkozás" sqref="B1" xr:uid="{00000000-0002-0000-0000-000001000000}"/>
    <dataValidation allowBlank="1" showInputMessage="1" showErrorMessage="1" prompt="A B2 és a B3 cellában található a munkalap címe. Írja be az ütemezés kezdetének dátumát az I3 cellába." sqref="B2" xr:uid="{00000000-0002-0000-0000-000002000000}"/>
    <dataValidation allowBlank="1" showInputMessage="1" showErrorMessage="1" prompt="Írja be az ütemezés kezdetének dátumát a jobbra lévő cellába." sqref="H3" xr:uid="{00000000-0002-0000-0000-000003000000}"/>
    <dataValidation allowBlank="1" showInputMessage="1" showErrorMessage="1" prompt="Írja be az ütemezés kezdetének dátumát ebbe a cellába. A Feladatütemezés táblázat automatikusan frissül az ezzel a nappal kezdődő hétnek megfelelően." sqref="I3" xr:uid="{00000000-0002-0000-0000-000004000000}"/>
    <dataValidation allowBlank="1" showInputMessage="1" showErrorMessage="1" prompt="Az I3 cellában szereplő kezdő dátum éve. Ebben az oszlopban adhatja meg a tantárgyak nevét. A táblázatban automatikusan frissülnek a Feladatlista lapon erre az időszakra megadott feladatok." sqref="B5" xr:uid="{00000000-0002-0000-0000-000005000000}"/>
    <dataValidation allowBlank="1" showInputMessage="1" showErrorMessage="1" prompt="A bal oldali oszlopban szereplő tantárgyak feladatai automatikusan frissülnek a C6 és az I11 cella között, a Feladatlista munkalapon megadott bejegyzések alapján." sqref="C6" xr:uid="{00000000-0002-0000-0000-000006000000}"/>
    <dataValidation allowBlank="1" showInputMessage="1" showErrorMessage="1" prompt="Ebben a cellában adhatja meg a feladatütemezés kategóriájának nevét." sqref="B4" xr:uid="{00000000-0002-0000-0000-000007000000}"/>
    <dataValidation allowBlank="1" showInputMessage="1" showErrorMessage="1" prompt="A C4 és I4 közötti cellák a hét napjait tartalmazzák. A hét kezdő napja automatikusan frissül az Ütemezés kezdési dátuma mezőben megadott dátum alapján. Ha módosítani szeretné ezt a napot, adjon meg egy másik dátumot az I3 cellában." sqref="C4" xr:uid="{00000000-0002-0000-0000-000008000000}"/>
    <dataValidation allowBlank="1" showInputMessage="1" showErrorMessage="1" prompt="A C5 és az I5 közötti cellákban növekvő dátum szerint szerepelnek az I3 cellában megadott kezdődátummal kezdődő hét napjai." sqref="C5" xr:uid="{00000000-0002-0000-0000-000009000000}"/>
  </dataValidations>
  <hyperlinks>
    <hyperlink ref="B1" location="Feladatlista!A1" tooltip="Kiválasztásával megjelenítheti a Feladatlista munkalapot." display="Feladatlista megnyitása" xr:uid="{00000000-0004-0000-0000-000000000000}"/>
  </hyperlink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79998168889431442"/>
    <pageSetUpPr fitToPage="1"/>
  </sheetPr>
  <dimension ref="B1:E12"/>
  <sheetViews>
    <sheetView showGridLines="0" workbookViewId="0"/>
  </sheetViews>
  <sheetFormatPr defaultRowHeight="30" customHeight="1" x14ac:dyDescent="0.25"/>
  <cols>
    <col min="1" max="1" width="2.7109375" customWidth="1"/>
    <col min="2" max="3" width="26.7109375" customWidth="1"/>
    <col min="4" max="4" width="60.7109375" customWidth="1"/>
    <col min="5" max="5" width="29.5703125" hidden="1" customWidth="1"/>
    <col min="6" max="6" width="2.7109375" customWidth="1"/>
    <col min="7" max="8" width="9.140625" customWidth="1"/>
  </cols>
  <sheetData>
    <row r="1" spans="2:5" ht="30" customHeight="1" x14ac:dyDescent="0.25">
      <c r="B1" s="5" t="s">
        <v>11</v>
      </c>
    </row>
    <row r="2" spans="2:5" ht="50.1" customHeight="1" x14ac:dyDescent="0.25">
      <c r="B2" s="6" t="s">
        <v>2</v>
      </c>
    </row>
    <row r="3" spans="2:5" ht="30" customHeight="1" x14ac:dyDescent="0.25">
      <c r="B3" s="9" t="s">
        <v>12</v>
      </c>
      <c r="C3" s="9" t="s">
        <v>13</v>
      </c>
      <c r="D3" s="9" t="s">
        <v>14</v>
      </c>
      <c r="E3" s="9" t="s">
        <v>23</v>
      </c>
    </row>
    <row r="4" spans="2:5" ht="30" customHeight="1" x14ac:dyDescent="0.25">
      <c r="B4" s="10">
        <f ca="1">TODAY()</f>
        <v>42879</v>
      </c>
      <c r="C4" s="1" t="s">
        <v>8</v>
      </c>
      <c r="D4" s="1" t="s">
        <v>15</v>
      </c>
      <c r="E4" s="12" t="str">
        <f ca="1">Feladatlista[[#This Row],[Dátum]]&amp;Feladatlista[[#This Row],[Osztály]]</f>
        <v>42879TÖRTÉNELEM</v>
      </c>
    </row>
    <row r="5" spans="2:5" ht="30" customHeight="1" x14ac:dyDescent="0.25">
      <c r="B5" s="10">
        <f ca="1">TODAY()+1</f>
        <v>42880</v>
      </c>
      <c r="C5" s="1" t="s">
        <v>6</v>
      </c>
      <c r="D5" s="1" t="s">
        <v>16</v>
      </c>
      <c r="E5" s="12" t="str">
        <f ca="1">Feladatlista[[#This Row],[Dátum]]&amp;Feladatlista[[#This Row],[Osztály]]</f>
        <v>42880MATEMATIKA</v>
      </c>
    </row>
    <row r="6" spans="2:5" ht="30" customHeight="1" x14ac:dyDescent="0.25">
      <c r="B6" s="10">
        <f ca="1">TODAY()+2</f>
        <v>42881</v>
      </c>
      <c r="C6" s="1" t="s">
        <v>5</v>
      </c>
      <c r="D6" s="1" t="s">
        <v>17</v>
      </c>
      <c r="E6" s="12" t="str">
        <f ca="1">Feladatlista[[#This Row],[Dátum]]&amp;Feladatlista[[#This Row],[Osztály]]</f>
        <v>42881RAJZ</v>
      </c>
    </row>
    <row r="7" spans="2:5" ht="30" customHeight="1" x14ac:dyDescent="0.25">
      <c r="B7" s="10">
        <f ca="1">TODAY()+3</f>
        <v>42882</v>
      </c>
      <c r="C7" s="1" t="s">
        <v>8</v>
      </c>
      <c r="D7" s="1" t="s">
        <v>25</v>
      </c>
      <c r="E7" s="12" t="str">
        <f ca="1">Feladatlista[[#This Row],[Dátum]]&amp;Feladatlista[[#This Row],[Osztály]]</f>
        <v>42882TÖRTÉNELEM</v>
      </c>
    </row>
    <row r="8" spans="2:5" ht="30" customHeight="1" x14ac:dyDescent="0.25">
      <c r="B8" s="10">
        <f ca="1">TODAY()+4</f>
        <v>42883</v>
      </c>
      <c r="C8" s="1" t="s">
        <v>7</v>
      </c>
      <c r="D8" s="1" t="s">
        <v>18</v>
      </c>
      <c r="E8" s="12" t="str">
        <f ca="1">Feladatlista[[#This Row],[Dátum]]&amp;Feladatlista[[#This Row],[Osztály]]</f>
        <v>42883IRODALOM</v>
      </c>
    </row>
    <row r="9" spans="2:5" ht="30" customHeight="1" x14ac:dyDescent="0.25">
      <c r="B9" s="10">
        <f ca="1">TODAY()+4</f>
        <v>42883</v>
      </c>
      <c r="C9" s="1" t="s">
        <v>8</v>
      </c>
      <c r="D9" s="1" t="s">
        <v>19</v>
      </c>
      <c r="E9" s="12" t="str">
        <f ca="1">Feladatlista[[#This Row],[Dátum]]&amp;Feladatlista[[#This Row],[Osztály]]</f>
        <v>42883TÖRTÉNELEM</v>
      </c>
    </row>
    <row r="10" spans="2:5" ht="30" customHeight="1" x14ac:dyDescent="0.25">
      <c r="B10" s="10">
        <f ca="1">TODAY()+5</f>
        <v>42884</v>
      </c>
      <c r="C10" s="1" t="s">
        <v>9</v>
      </c>
      <c r="D10" s="1" t="s">
        <v>20</v>
      </c>
      <c r="E10" s="12" t="str">
        <f ca="1">Feladatlista[[#This Row],[Dátum]]&amp;Feladatlista[[#This Row],[Osztály]]</f>
        <v>42884EGYÉB</v>
      </c>
    </row>
    <row r="11" spans="2:5" ht="30" customHeight="1" x14ac:dyDescent="0.25">
      <c r="B11" s="10">
        <f ca="1">TODAY()+5</f>
        <v>42884</v>
      </c>
      <c r="C11" s="1" t="s">
        <v>9</v>
      </c>
      <c r="D11" s="1" t="s">
        <v>21</v>
      </c>
      <c r="E11" s="12" t="str">
        <f ca="1">Feladatlista[[#This Row],[Dátum]]&amp;Feladatlista[[#This Row],[Osztály]]</f>
        <v>42884EGYÉB</v>
      </c>
    </row>
    <row r="12" spans="2:5" ht="30" customHeight="1" x14ac:dyDescent="0.25">
      <c r="B12" s="10">
        <f ca="1">TODAY()+6</f>
        <v>42885</v>
      </c>
      <c r="C12" s="1" t="s">
        <v>4</v>
      </c>
      <c r="D12" s="1" t="s">
        <v>22</v>
      </c>
      <c r="E12" s="12" t="str">
        <f ca="1">Feladatlista[[#This Row],[Dátum]]&amp;Feladatlista[[#This Row],[Osztály]]</f>
        <v>42885ANGOL</v>
      </c>
    </row>
  </sheetData>
  <dataConsolidate/>
  <dataValidations count="7">
    <dataValidation allowBlank="1" showInputMessage="1" showErrorMessage="1" prompt="Ezen a munkalapon állítsa össze a feladatlistát. A feladatok automatikusan frissülnek a Feladatütemezés táblázatban. A B1 cellát kiválasztva visszajut a Heti feladatütemezés munkalapra." sqref="A1" xr:uid="{00000000-0002-0000-0100-000000000000}"/>
    <dataValidation allowBlank="1" showInputMessage="1" showErrorMessage="1" prompt="A Heti feladatütemezés munkalapra vezető hivatkozás" sqref="B1" xr:uid="{00000000-0002-0000-0100-000001000000}"/>
    <dataValidation allowBlank="1" showInputMessage="1" showErrorMessage="1" prompt="Ebben a cellában található a munkalap címe. Az alábbi táblázatban adja meg a feladatok részleteit." sqref="B2" xr:uid="{00000000-0002-0000-0100-000002000000}"/>
    <dataValidation allowBlank="1" showInputMessage="1" showErrorMessage="1" prompt="Ebben az oszlopban adhatja meg a dátumokat. A címsor szűrőivel kereshet rá az adott bejegyzésekre." sqref="B3" xr:uid="{00000000-0002-0000-0100-000003000000}"/>
    <dataValidation allowBlank="1" showInputMessage="1" showErrorMessage="1" prompt="Ebben az oszlopban választhatja ki a tantárgyat. A tantárgyak listája a Feladatütemezés táblázat B oszlopa alapján frissül. A legördülő listát az ALT+LE billentyűkombinációval nyithatja meg, azután az ENTER billentyűvel választhatja ki a kívánt elemet." sqref="C3" xr:uid="{00000000-0002-0000-0100-000004000000}"/>
    <dataValidation allowBlank="1" showInputMessage="1" showErrorMessage="1" prompt="Ebben az oszlopban adhatja meg a C oszlopban szereplő tantárgyakra vonatkozó feladatokat." sqref="D3" xr:uid="{00000000-0002-0000-0100-000005000000}"/>
    <dataValidation type="list" errorStyle="warning" allowBlank="1" showInputMessage="1" showErrorMessage="1" error="A megadott információ nem felel meg egyik, a listában szereplő elemnek sem. Válassza a Nem lehetőséget, azután nyomja le az ALT+LE billentyűkombinációt,  egy új bejegyzést az ENTER billentyű lenyomásával. A MÉGSE gombbal törölheti a kiválasztott elemet." sqref="C4:C12" xr:uid="{00000000-0002-0000-0100-000006000000}">
      <formula1>Tantárgyak</formula1>
    </dataValidation>
  </dataValidations>
  <hyperlinks>
    <hyperlink ref="B1" location="'Heti feladatütemezés'!A1" tooltip="Kiválasztásával megjelenítheti a Heti feladatütemezés munkalapot." display="Heti feladatlista megnyitása" xr:uid="{00000000-0004-0000-0100-000000000000}"/>
  </hyperlinks>
  <printOptions horizontalCentered="1"/>
  <pageMargins left="0.7" right="0.7" top="0.75" bottom="0.75" header="0.3" footer="0.3"/>
  <pageSetup paperSize="9" scale="60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8</vt:i4>
      </vt:variant>
    </vt:vector>
  </HeadingPairs>
  <TitlesOfParts>
    <vt:vector size="10" baseType="lpstr">
      <vt:lpstr>Heti feladatütemezés</vt:lpstr>
      <vt:lpstr>Feladatlista</vt:lpstr>
      <vt:lpstr>Cím1</vt:lpstr>
      <vt:lpstr>KezdőDátum</vt:lpstr>
      <vt:lpstr>KiMező</vt:lpstr>
      <vt:lpstr>Feladatlista!Nyomtatási_cím</vt:lpstr>
      <vt:lpstr>'Heti feladatütemezés'!Nyomtatási_cím</vt:lpstr>
      <vt:lpstr>Oszlopcím2</vt:lpstr>
      <vt:lpstr>SorCímRégió1..I3</vt:lpstr>
      <vt:lpstr>Tantárgyak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2016-12-22T22:53:48Z</dcterms:created>
  <dcterms:modified xsi:type="dcterms:W3CDTF">2017-05-24T10:43:59Z</dcterms:modified>
</cp:coreProperties>
</file>