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hr-HR\target\"/>
    </mc:Choice>
  </mc:AlternateContent>
  <xr:revisionPtr revIDLastSave="0" documentId="13_ncr:1_{A854D5BC-8CB0-46CD-B885-ACBB1E7D46F4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Posudba knjiga iz knjižnice" sheetId="1" r:id="rId1"/>
  </sheets>
  <definedNames>
    <definedName name="DnevnaKvota">'Posudba knjiga iz knjižnice'!$H$1</definedName>
    <definedName name="NaslovRetkaPodručje1..H1">'Posudba knjiga iz knjižnice'!$F$1</definedName>
    <definedName name="NaslovStupca1">Knjige[[#Headers],[Prekoračen rok]]</definedName>
    <definedName name="_xlnm.Print_Titles" localSheetId="0">'Posudba knjiga iz knjižnice'!$2:$2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<sst xmlns="http://schemas.openxmlformats.org/spreadsheetml/2006/main" count="38" uniqueCount="32">
  <si>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Prekoračen rok</t>
  </si>
  <si>
    <t>List za praćenje posudbe knjiga u knjižnici</t>
  </si>
  <si>
    <t>UČENIK</t>
  </si>
  <si>
    <t>Zorica Crnić</t>
  </si>
  <si>
    <t>Vjekoslav Vlašić</t>
  </si>
  <si>
    <t>Jadranko Lukić</t>
  </si>
  <si>
    <t>Teo Perić</t>
  </si>
  <si>
    <t>Lucija Galić</t>
  </si>
  <si>
    <t>Marica Jurić</t>
  </si>
  <si>
    <t>Franka Jurković</t>
  </si>
  <si>
    <t>ADRESA E-POŠTE ZA KONTAKT</t>
  </si>
  <si>
    <t>netko@example.com</t>
  </si>
  <si>
    <t>TELEFONSKI BROJ ZA KONTAKT</t>
  </si>
  <si>
    <t>555-0100</t>
  </si>
  <si>
    <t>555-0101</t>
  </si>
  <si>
    <t>555-0102</t>
  </si>
  <si>
    <t>555-0103</t>
  </si>
  <si>
    <t>555-0104</t>
  </si>
  <si>
    <t>555-0105</t>
  </si>
  <si>
    <t>555-0106</t>
  </si>
  <si>
    <t>NASLOV KNJIGE</t>
  </si>
  <si>
    <t>Mala kuća u preriji</t>
  </si>
  <si>
    <t>Charlotteina mreža</t>
  </si>
  <si>
    <t>Fantomska kućica</t>
  </si>
  <si>
    <t>Mrs. Frisby and the Rats of Nimh</t>
  </si>
  <si>
    <t>Matilda</t>
  </si>
  <si>
    <t>Narnijske kronike</t>
  </si>
  <si>
    <t>The Witch of Blackbird Pond</t>
  </si>
  <si>
    <t xml:space="preserve">BROJ DANA DO ISTEKA ROKA: </t>
  </si>
  <si>
    <t>DATUM POSUDBE</t>
  </si>
  <si>
    <t>DATUM VRAĆANJA</t>
  </si>
  <si>
    <t>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</si>
</sst>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Prekoračen rok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" fontId="7" fillId="0" borderId="2" xfId="6" applyFill="1">
      <alignment horizontal="center" vertical="center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165" fontId="20" fillId="0" borderId="0" xfId="11" applyFont="1">
      <alignment horizontal="left" vertical="center" wrapText="1" indent="1"/>
    </xf>
    <xf numFmtId="1" fontId="0" fillId="0" borderId="0" xfId="10" applyFont="1" applyAlignment="1">
      <alignment horizontal="center" vertical="center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um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Postavljena ikona" xfId="11" xr:uid="{00000000-0005-0000-0000-000028000000}"/>
    <cellStyle name="Title" xfId="7" builtinId="15" customBuiltin="1"/>
    <cellStyle name="Total" xfId="27" builtinId="25" customBuiltin="1"/>
    <cellStyle name="Warning Text" xfId="24" builtinId="11" customBuiltin="1"/>
  </cellStyles>
  <dxfs count="18"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st za praćenje posudbe knjiga u knjižnici" defaultPivotStyle="PivotStyleMedium9">
    <tableStyle name="List za praćenje posudbe knjiga u knjižnici" pivot="0" count="4" xr9:uid="{00000000-0011-0000-FFFF-FFFF00000000}">
      <tableStyleElement type="wholeTable" dxfId="17"/>
      <tableStyleElement type="headerRow" dxfId="16"/>
      <tableStyleElement type="firstColumn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Ikona knjige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Krug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Stranice knjige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Struktura knjige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Pravokutnik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njige" displayName="Knjige" ref="A2:H9">
  <autoFilter ref="A2:H9" xr:uid="{00000000-0009-0000-0100-000001000000}"/>
  <tableColumns count="8">
    <tableColumn id="8" xr3:uid="{00000000-0010-0000-0000-000008000000}" name="Prekoračen rok" totalsRowLabel="Zbroj" dataDxfId="12" totalsRowDxfId="11" dataCellStyle="Postavljena ikona">
      <calculatedColumnFormula>IFERROR(((Knjige[[#This Row],[DATUM POSUDBE]]+DnevnaKvota)&lt;TODAY())*(LEN(Knjige[[#This Row],[DATUM VRAĆANJA]])=0)*(LEN(Knjige[[#This Row],[DATUM POSUDBE]])&gt;0),0)</calculatedColumnFormula>
    </tableColumn>
    <tableColumn id="1" xr3:uid="{00000000-0010-0000-0000-000001000000}" name="UČENIK" dataDxfId="10" totalsRowDxfId="9"/>
    <tableColumn id="3" xr3:uid="{00000000-0010-0000-0000-000003000000}" name="ADRESA E-POŠTE ZA KONTAKT" dataDxfId="8" totalsRowDxfId="7"/>
    <tableColumn id="2" xr3:uid="{00000000-0010-0000-0000-000002000000}" name="TELEFONSKI BROJ ZA KONTAKT" totalsRowDxfId="6" dataCellStyle="Phone"/>
    <tableColumn id="4" xr3:uid="{00000000-0010-0000-0000-000004000000}" name="NASLOV KNJIGE" dataDxfId="5" totalsRowDxfId="4"/>
    <tableColumn id="6" xr3:uid="{00000000-0010-0000-0000-000006000000}" name="DATUM POSUDBE" totalsRowDxfId="3" dataCellStyle="Datum"/>
    <tableColumn id="5" xr3:uid="{00000000-0010-0000-0000-000005000000}" name="DATUM VRAĆANJA" totalsRowDxfId="2" dataCellStyle="Datum"/>
    <tableColumn id="7" xr3:uid="{00000000-0010-0000-0000-000007000000}" name="DANI" totalsRowFunction="sum" dataDxfId="1" totalsRowDxfId="0">
      <calculatedColumnFormula>IFERROR(IF(Knjige[[#This Row],[DATUM VRAĆANJA]]="",IF(Knjige[[#This Row],[DATUM POSUDBE]]&lt;&gt;"", TODAY()-Knjige[[#This Row],[DATUM POSUDBE]],""),Knjige[[#This Row],[DATUM VRAĆANJA]]-Knjige[[#This Row],[DATUM POSUDBE]]), "")</calculatedColumnFormula>
    </tableColumn>
  </tableColumns>
  <tableStyleInfo name="List za praćenje posudbe knjiga u knjižnici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etko@example.com" TargetMode="External"/><Relationship Id="rId7" Type="http://schemas.openxmlformats.org/officeDocument/2006/relationships/hyperlink" Target="mailto:netko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netko@example.com" TargetMode="External"/><Relationship Id="rId6" Type="http://schemas.openxmlformats.org/officeDocument/2006/relationships/hyperlink" Target="mailto:netko@example.com" TargetMode="External"/><Relationship Id="rId5" Type="http://schemas.openxmlformats.org/officeDocument/2006/relationships/hyperlink" Target="mailto:netko@example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netko@example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19.21875" customWidth="1"/>
    <col min="5" max="5" width="30.44140625" customWidth="1"/>
    <col min="6" max="7" width="16.10937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0" t="s">
        <v>1</v>
      </c>
      <c r="C1" s="10"/>
      <c r="D1" s="10"/>
      <c r="E1" s="10"/>
      <c r="F1" s="9" t="s">
        <v>28</v>
      </c>
      <c r="G1" s="9"/>
      <c r="H1" s="2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7">
        <f ca="1">IFERROR(((Knjige[[#This Row],[DATUM POSUDBE]]+DnevnaKvota)&lt;TODAY())*(LEN(Knjige[[#This Row],[DATUM VRAĆANJA]])=0)*(LEN(Knjige[[#This Row],[DATUM POSUDBE]])&gt;0),0)</f>
        <v>0</v>
      </c>
      <c r="B3" s="5" t="s">
        <v>3</v>
      </c>
      <c r="C3" s="6" t="s">
        <v>11</v>
      </c>
      <c r="D3" s="3" t="s">
        <v>13</v>
      </c>
      <c r="E3" s="5" t="s">
        <v>21</v>
      </c>
      <c r="F3" s="4">
        <f ca="1">DATE(YEAR(TODAY()),1,14)</f>
        <v>43114</v>
      </c>
      <c r="G3" s="4">
        <f ca="1">DATE(YEAR(TODAY()),1,21)</f>
        <v>43121</v>
      </c>
      <c r="H3" s="8">
        <f ca="1">IFERROR(IF(Knjige[[#This Row],[DATUM VRAĆANJA]]="",IF(Knjige[[#This Row],[DATUM POSUDBE]]&lt;&gt;"", TODAY()-Knjige[[#This Row],[DATUM POSUDBE]],""),Knjige[[#This Row],[DATUM VRAĆANJA]]-Knjige[[#This Row],[DATUM POSUDBE]]), "")</f>
        <v>7</v>
      </c>
    </row>
    <row r="4" spans="1:8" ht="30" customHeight="1" x14ac:dyDescent="0.2">
      <c r="A4" s="7">
        <f ca="1">IFERROR(((Knjige[[#This Row],[DATUM POSUDBE]]+DnevnaKvota)&lt;TODAY())*(LEN(Knjige[[#This Row],[DATUM VRAĆANJA]])=0)*(LEN(Knjige[[#This Row],[DATUM POSUDBE]])&gt;0),0)</f>
        <v>0</v>
      </c>
      <c r="B4" s="5" t="s">
        <v>4</v>
      </c>
      <c r="C4" s="6" t="s">
        <v>11</v>
      </c>
      <c r="D4" s="3" t="s">
        <v>14</v>
      </c>
      <c r="E4" s="5" t="s">
        <v>22</v>
      </c>
      <c r="F4" s="4">
        <f ca="1">DATE(YEAR(TODAY()),2,15)</f>
        <v>43146</v>
      </c>
      <c r="G4" s="4">
        <f ca="1">DATE(YEAR(TODAY()),2,18)</f>
        <v>43149</v>
      </c>
      <c r="H4" s="8">
        <f ca="1">IFERROR(IF(Knjige[[#This Row],[DATUM VRAĆANJA]]="",IF(Knjige[[#This Row],[DATUM POSUDBE]]&lt;&gt;"", TODAY()-Knjige[[#This Row],[DATUM POSUDBE]],""),Knjige[[#This Row],[DATUM VRAĆANJA]]-Knjige[[#This Row],[DATUM POSUDBE]]), "")</f>
        <v>3</v>
      </c>
    </row>
    <row r="5" spans="1:8" ht="30" customHeight="1" x14ac:dyDescent="0.2">
      <c r="A5" s="7">
        <f ca="1">IFERROR(((Knjige[[#This Row],[DATUM POSUDBE]]+DnevnaKvota)&lt;TODAY())*(LEN(Knjige[[#This Row],[DATUM VRAĆANJA]])=0)*(LEN(Knjige[[#This Row],[DATUM POSUDBE]])&gt;0),0)</f>
        <v>0</v>
      </c>
      <c r="B5" s="5" t="s">
        <v>5</v>
      </c>
      <c r="C5" s="6" t="s">
        <v>11</v>
      </c>
      <c r="D5" s="3" t="s">
        <v>15</v>
      </c>
      <c r="E5" s="5" t="s">
        <v>23</v>
      </c>
      <c r="F5" s="4">
        <f ca="1">DATE(YEAR(TODAY()),2,17)</f>
        <v>43148</v>
      </c>
      <c r="G5" s="4">
        <f ca="1">DATE(YEAR(TODAY()),2,22)</f>
        <v>43153</v>
      </c>
      <c r="H5" s="8">
        <f ca="1">IFERROR(IF(Knjige[[#This Row],[DATUM VRAĆANJA]]="",IF(Knjige[[#This Row],[DATUM POSUDBE]]&lt;&gt;"", TODAY()-Knjige[[#This Row],[DATUM POSUDBE]],""),Knjige[[#This Row],[DATUM VRAĆANJA]]-Knjige[[#This Row],[DATUM POSUDBE]]), "")</f>
        <v>5</v>
      </c>
    </row>
    <row r="6" spans="1:8" ht="30" customHeight="1" x14ac:dyDescent="0.2">
      <c r="A6" s="7">
        <f ca="1">IFERROR(((Knjige[[#This Row],[DATUM POSUDBE]]+DnevnaKvota)&lt;TODAY())*(LEN(Knjige[[#This Row],[DATUM VRAĆANJA]])=0)*(LEN(Knjige[[#This Row],[DATUM POSUDBE]])&gt;0),0)</f>
        <v>0</v>
      </c>
      <c r="B6" s="5" t="s">
        <v>6</v>
      </c>
      <c r="C6" s="6" t="s">
        <v>11</v>
      </c>
      <c r="D6" s="3" t="s">
        <v>16</v>
      </c>
      <c r="E6" s="5" t="s">
        <v>24</v>
      </c>
      <c r="F6" s="4">
        <f ca="1">DATE(YEAR(TODAY()),2,17)</f>
        <v>43148</v>
      </c>
      <c r="G6" s="4">
        <f ca="1">DATE(YEAR(TODAY()),2,25)</f>
        <v>43156</v>
      </c>
      <c r="H6" s="8">
        <f ca="1">IFERROR(IF(Knjige[[#This Row],[DATUM VRAĆANJA]]="",IF(Knjige[[#This Row],[DATUM POSUDBE]]&lt;&gt;"", TODAY()-Knjige[[#This Row],[DATUM POSUDBE]],""),Knjige[[#This Row],[DATUM VRAĆANJA]]-Knjige[[#This Row],[DATUM POSUDBE]]), "")</f>
        <v>8</v>
      </c>
    </row>
    <row r="7" spans="1:8" ht="30" customHeight="1" x14ac:dyDescent="0.2">
      <c r="A7" s="7">
        <f ca="1">IFERROR(((Knjige[[#This Row],[DATUM POSUDBE]]+DnevnaKvota)&lt;TODAY())*(LEN(Knjige[[#This Row],[DATUM VRAĆANJA]])=0)*(LEN(Knjige[[#This Row],[DATUM POSUDBE]])&gt;0),0)</f>
        <v>0</v>
      </c>
      <c r="B7" s="5" t="s">
        <v>7</v>
      </c>
      <c r="C7" s="6" t="s">
        <v>11</v>
      </c>
      <c r="D7" s="3" t="s">
        <v>17</v>
      </c>
      <c r="E7" s="5" t="s">
        <v>25</v>
      </c>
      <c r="F7" s="4">
        <f ca="1">DATE(YEAR(TODAY()),2,18)</f>
        <v>43149</v>
      </c>
      <c r="G7" s="4">
        <f ca="1">DATE(YEAR(TODAY()),2,28)</f>
        <v>43159</v>
      </c>
      <c r="H7" s="8">
        <f ca="1">IFERROR(IF(Knjige[[#This Row],[DATUM VRAĆANJA]]="",IF(Knjige[[#This Row],[DATUM POSUDBE]]&lt;&gt;"", TODAY()-Knjige[[#This Row],[DATUM POSUDBE]],""),Knjige[[#This Row],[DATUM VRAĆANJA]]-Knjige[[#This Row],[DATUM POSUDBE]]), "")</f>
        <v>10</v>
      </c>
    </row>
    <row r="8" spans="1:8" ht="30" customHeight="1" x14ac:dyDescent="0.2">
      <c r="A8" s="7">
        <f ca="1">IFERROR(((Knjige[[#This Row],[DATUM POSUDBE]]+DnevnaKvota)&lt;TODAY())*(LEN(Knjige[[#This Row],[DATUM VRAĆANJA]])=0)*(LEN(Knjige[[#This Row],[DATUM POSUDBE]])&gt;0),0)</f>
        <v>1</v>
      </c>
      <c r="B8" s="5" t="s">
        <v>8</v>
      </c>
      <c r="C8" s="6" t="s">
        <v>11</v>
      </c>
      <c r="D8" s="3" t="s">
        <v>18</v>
      </c>
      <c r="E8" s="5" t="s">
        <v>26</v>
      </c>
      <c r="F8" s="4">
        <f ca="1">DATE(YEAR(TODAY()),1,23)</f>
        <v>43123</v>
      </c>
      <c r="G8" s="4"/>
      <c r="H8" s="8">
        <f ca="1">IFERROR(IF(Knjige[[#This Row],[DATUM VRAĆANJA]]="",IF(Knjige[[#This Row],[DATUM POSUDBE]]&lt;&gt;"", TODAY()-Knjige[[#This Row],[DATUM POSUDBE]],""),Knjige[[#This Row],[DATUM VRAĆANJA]]-Knjige[[#This Row],[DATUM POSUDBE]]), "")</f>
        <v>164</v>
      </c>
    </row>
    <row r="9" spans="1:8" ht="30" customHeight="1" x14ac:dyDescent="0.2">
      <c r="A9" s="7">
        <f ca="1">IFERROR(((Knjige[[#This Row],[DATUM POSUDBE]]+DnevnaKvota)&lt;TODAY())*(LEN(Knjige[[#This Row],[DATUM VRAĆANJA]])=0)*(LEN(Knjige[[#This Row],[DATUM POSUDBE]])&gt;0),0)</f>
        <v>0</v>
      </c>
      <c r="B9" s="5" t="s">
        <v>9</v>
      </c>
      <c r="C9" s="6" t="s">
        <v>11</v>
      </c>
      <c r="D9" s="3" t="s">
        <v>19</v>
      </c>
      <c r="E9" s="5" t="s">
        <v>27</v>
      </c>
      <c r="F9" s="4">
        <f ca="1">TODAY()</f>
        <v>43287</v>
      </c>
      <c r="G9" s="4"/>
      <c r="H9" s="8">
        <f ca="1">IFERROR(IF(Knjige[[#This Row],[DATUM VRAĆANJA]]="",IF(Knjige[[#This Row],[DATUM POSUDBE]]&lt;&gt;"", TODAY()-Knjige[[#This Row],[DATUM POSUDBE]],""),Knjige[[#This Row],[DATUM VRAĆANJA]]-Knjige[[#This Row],[DATUM POSUDBE]]), "")</f>
        <v>0</v>
      </c>
    </row>
  </sheetData>
  <mergeCells count="2">
    <mergeCell ref="F1:G1"/>
    <mergeCell ref="B1:E1"/>
  </mergeCells>
  <conditionalFormatting sqref="B3:H9">
    <cfRule type="expression" dxfId="13" priority="2">
      <formula>$A3=1</formula>
    </cfRule>
  </conditionalFormatting>
  <dataValidations count="12">
    <dataValidation allowBlank="1" showInputMessage="1" showErrorMessage="1" prompt="Na ovom radnom stvorite tablicu za praćenje posudbe knjiga u knjižnici. U ćeliju H1 unesite broj dana do isteka roka za vraćanje." sqref="A1" xr:uid="{00000000-0002-0000-0000-000000000000}"/>
    <dataValidation allowBlank="1" showInputMessage="1" showErrorMessage="1" prompt="U ovoj se ćeliji nalazi naslov radnog lista. U ćeliju zdesna unesite broj dana do isteka roka za vraćanje." sqref="B1:E1" xr:uid="{00000000-0002-0000-0000-000001000000}"/>
    <dataValidation allowBlank="1" showInputMessage="1" showErrorMessage="1" prompt="U ćeliju zdesna unesite broj dana do isteka roka za vraćanje" sqref="F1:G1" xr:uid="{00000000-0002-0000-0000-000002000000}"/>
    <dataValidation allowBlank="1" showInputMessage="1" showErrorMessage="1" prompt="U ovu ćeliju unesite broj dana do isteka roka za vraćanje" sqref="H1" xr:uid="{00000000-0002-0000-0000-000003000000}"/>
    <dataValidation allowBlank="1" showInputMessage="1" showErrorMessage="1" prompt="U ovom se stupcu ispod naslova automatski ažurira podatak o isteku roka za vraćanje." sqref="A2" xr:uid="{00000000-0002-0000-0000-000004000000}"/>
    <dataValidation allowBlank="1" showInputMessage="1" showErrorMessage="1" prompt="U ovaj stupac pod ovim naslovom unesite ime i prezime učenika. Određene unose potražite pomoću filtara naslova." sqref="B2" xr:uid="{00000000-0002-0000-0000-000005000000}"/>
    <dataValidation allowBlank="1" showInputMessage="1" showErrorMessage="1" prompt="U ovaj stupac ispod naslova unesite adresu e-pošte za kontakt" sqref="C2" xr:uid="{00000000-0002-0000-0000-000006000000}"/>
    <dataValidation allowBlank="1" showInputMessage="1" showErrorMessage="1" prompt="U ovaj stupac ispod naslova unesite telefonski broj za kontakt" sqref="D2" xr:uid="{00000000-0002-0000-0000-000007000000}"/>
    <dataValidation allowBlank="1" showInputMessage="1" showErrorMessage="1" prompt="U ovaj stupac ispod naslova unesite naslov knjige" sqref="E2" xr:uid="{00000000-0002-0000-0000-000008000000}"/>
    <dataValidation allowBlank="1" showInputMessage="1" showErrorMessage="1" prompt="U ovaj stupac ispod naslova unesite naslov datum posudbe" sqref="F2" xr:uid="{00000000-0002-0000-0000-000009000000}"/>
    <dataValidation allowBlank="1" showInputMessage="1" showErrorMessage="1" prompt="U ovaj stupac ispod naslova unesite naslov datum vraćanja" sqref="G2" xr:uid="{00000000-0002-0000-0000-00000A000000}"/>
    <dataValidation allowBlank="1" showInputMessage="1" showErrorMessage="1" prompt="U ovom se stupcu ispod naslova automatski izračunava broj dana do isteka roka za vraćanje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B5C263A7-FA86-4A80-A85A-CA3FF574C577}"/>
    <hyperlink ref="C5" r:id="rId7" xr:uid="{ABFD7718-A9BE-4AF5-A7B1-B6B859EEE039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Posudba knjiga iz knjižnice</vt:lpstr>
      <vt:lpstr>DnevnaKvota</vt:lpstr>
      <vt:lpstr>NaslovRetkaPodručje1..H1</vt:lpstr>
      <vt:lpstr>NaslovStupca1</vt:lpstr>
      <vt:lpstr>'Posudba knjiga iz knjižnice'!Print_Titles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2018-07-06T07:20:54Z</dcterms:modified>
</cp:coreProperties>
</file>