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SAŽETAK PRORAČUNA" sheetId="1" r:id="rId1"/>
    <sheet name="TROŠKOVI PO STAVKAMA" sheetId="2" r:id="rId2"/>
    <sheet name="GrafikonPodaci" sheetId="3" state="hidden" r:id="rId3"/>
  </sheets>
  <definedNames>
    <definedName name="DodijeljenaSredstva">'SAŽETAK PRORAČUNA'!$C$15</definedName>
    <definedName name="IskorištenaSredstva">'SAŽETAK PRORAČUNA'!$C$16</definedName>
    <definedName name="Naslov1">'SAŽETAK PRORAČUNA'!$B$13</definedName>
    <definedName name="NaslovStupca2">Podaci[[#Headers],[Stavka]]</definedName>
    <definedName name="OznakaIskorištenaSredstva">'SAŽETAK PRORAČUNA'!$B$16</definedName>
    <definedName name="OznakaPreostalaSredstva">'SAŽETAK PRORAČUNA'!$B$17</definedName>
    <definedName name="PreostalaSredstva">INDEX(Financije[[#All],[Column2]],ROWS(Financije[[#All],[Column2]]),1)</definedName>
    <definedName name="_xlnm.Print_Titles" localSheetId="1">'TROŠKOVI PO STAVKAMA'!$5:$5</definedName>
    <definedName name="RedakNaslovRegija1..C11">'SAŽETAK PRORAČUNA'!$B$4</definedName>
    <definedName name="Rezač_kategorija">#N/A</definedName>
    <definedName name="StupacNaslovRegija1..D4.2">'TROŠKOVI PO STAVKAMA'!$B$3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D27" i="2" l="1"/>
  <c r="C4" i="2" l="1"/>
  <c r="C15" i="1" l="1"/>
  <c r="B4" i="2" l="1"/>
  <c r="C16" i="1"/>
  <c r="C17" i="1" l="1"/>
  <c r="A4" i="3" s="1"/>
  <c r="A3" i="3" l="1"/>
  <c r="D4" i="2"/>
</calcChain>
</file>

<file path=xl/sharedStrings.xml><?xml version="1.0" encoding="utf-8"?>
<sst xmlns="http://schemas.openxmlformats.org/spreadsheetml/2006/main" count="80" uniqueCount="59">
  <si>
    <t>INFORMACIJE</t>
  </si>
  <si>
    <t>O KUĆNOM PROJEKTU</t>
  </si>
  <si>
    <t>Naziv projekta</t>
  </si>
  <si>
    <t>Opis projekta</t>
  </si>
  <si>
    <t>Izvođač</t>
  </si>
  <si>
    <t>Broj licence/dozvole</t>
  </si>
  <si>
    <t>Ime i prezime osobe za kontakt</t>
  </si>
  <si>
    <t>Web-mjesto</t>
  </si>
  <si>
    <t>Telefonski broj</t>
  </si>
  <si>
    <t>Adresa</t>
  </si>
  <si>
    <t>FINANCIJSKO STANJE</t>
  </si>
  <si>
    <t>Iznos gotovine</t>
  </si>
  <si>
    <t>Financirani iznos</t>
  </si>
  <si>
    <t>Ukupna dodijeljena sredstva</t>
  </si>
  <si>
    <t>Sredstva iskorištena do danas</t>
  </si>
  <si>
    <t>Preostala sredstva</t>
  </si>
  <si>
    <t>PRORAČUN ZA 
GRADNJU</t>
  </si>
  <si>
    <t>Preuređenje kuhinje</t>
  </si>
  <si>
    <t>Ukloniti stari pod, zamijeniti novim pločicama.  Završno obraditi i obrubiti sve nove podove.  Zamijeniti trenutne ormariće nekim modernijim.  Završno obraditi i obrubiti sve ormariće.</t>
  </si>
  <si>
    <t>Alpska kuća</t>
  </si>
  <si>
    <t>C#12345678</t>
  </si>
  <si>
    <t>Gordan Vukelić</t>
  </si>
  <si>
    <t>Ulica lipa 92, 43000 Bjelovar</t>
  </si>
  <si>
    <t>Troškovi po stavkama</t>
  </si>
  <si>
    <t>POPIS</t>
  </si>
  <si>
    <t>DODIJELJENA SREDSTVA ZA PROJEKT</t>
  </si>
  <si>
    <t>Stavka</t>
  </si>
  <si>
    <t>Podne pločice</t>
  </si>
  <si>
    <t>Ljepilo za pločice</t>
  </si>
  <si>
    <t>Podovi</t>
  </si>
  <si>
    <t>Brtvljenje podova</t>
  </si>
  <si>
    <t>Rubljenje podova</t>
  </si>
  <si>
    <t>Novi ormarići</t>
  </si>
  <si>
    <t>Fronte ormarića</t>
  </si>
  <si>
    <t>Korpus ormarića</t>
  </si>
  <si>
    <t>Uklanjanje starog poda</t>
  </si>
  <si>
    <t>Uklanjanje starog ljepila</t>
  </si>
  <si>
    <t>Pjeskarenje poda</t>
  </si>
  <si>
    <t>Priprema poda</t>
  </si>
  <si>
    <t>Postavljanje poda</t>
  </si>
  <si>
    <t>Uklanjanje starih ormarića</t>
  </si>
  <si>
    <t>Priprema mjesta za montažu ormarića</t>
  </si>
  <si>
    <t>Montaža novih ormarića</t>
  </si>
  <si>
    <t>Brtvljenje ormarića</t>
  </si>
  <si>
    <t>Stavljanje fronta ormarića</t>
  </si>
  <si>
    <t>Montaža korpusa ormarića</t>
  </si>
  <si>
    <t>Ukupno</t>
  </si>
  <si>
    <t>OD 
TROŠKOVA</t>
  </si>
  <si>
    <t>ISKORIŠTENIH DO DANAS</t>
  </si>
  <si>
    <t>Kategorija</t>
  </si>
  <si>
    <t>Materijal</t>
  </si>
  <si>
    <t>Rad</t>
  </si>
  <si>
    <t>PREOSTALA SREDSTVA</t>
  </si>
  <si>
    <t>Iznos</t>
  </si>
  <si>
    <t>Sažetak proračuna</t>
  </si>
  <si>
    <t>Ovaj list treba ostati sakriven.</t>
  </si>
  <si>
    <t>Oznake na grafikonima</t>
  </si>
  <si>
    <t xml:space="preserve"> </t>
  </si>
  <si>
    <t>http://www.alpineskihouse.com/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</si>
</sst>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\ &quot;kn&quot;;[Red]\-#,##0\ &quot;kn&quot;"/>
    <numFmt numFmtId="165" formatCode="#,##0.00\ &quot;kn&quot;;[Red]\-#,##0.00\ &quot;kn&quot;"/>
    <numFmt numFmtId="166" formatCode="[&lt;=9999999]###\-####;\(###\)\ ###\-####"/>
    <numFmt numFmtId="167" formatCode="#,##0.00\ &quot;kn&quot;"/>
  </numFmts>
  <fonts count="21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0" fontId="3" fillId="2" borderId="0" applyNumberFormat="0" applyProtection="0">
      <alignment vertical="center" wrapText="1"/>
    </xf>
    <xf numFmtId="0" fontId="6" fillId="0" borderId="1" applyNumberFormat="0" applyFill="0" applyProtection="0"/>
    <xf numFmtId="0" fontId="4" fillId="0" borderId="2" applyNumberFormat="0" applyFont="0" applyFill="0" applyAlignment="0" applyProtection="0"/>
    <xf numFmtId="0" fontId="10" fillId="0" borderId="2" applyNumberFormat="0" applyFill="0" applyAlignment="0" applyProtection="0">
      <alignment vertical="center"/>
    </xf>
    <xf numFmtId="0" fontId="7" fillId="5" borderId="0" applyNumberFormat="0" applyFill="0" applyBorder="0" applyProtection="0"/>
    <xf numFmtId="167" fontId="5" fillId="0" borderId="0" applyFill="0" applyBorder="0" applyProtection="0">
      <alignment horizontal="right" vertical="center"/>
    </xf>
    <xf numFmtId="164" fontId="5" fillId="0" borderId="0" applyFill="0" applyBorder="0" applyAlignment="0" applyProtection="0"/>
    <xf numFmtId="0" fontId="2" fillId="2" borderId="0" applyNumberFormat="0" applyBorder="0" applyProtection="0">
      <alignment vertical="center"/>
    </xf>
    <xf numFmtId="165" fontId="8" fillId="4" borderId="0" applyFill="0" applyBorder="0" applyProtection="0">
      <alignment horizontal="left" vertical="top"/>
    </xf>
    <xf numFmtId="0" fontId="5" fillId="5" borderId="0" applyNumberFormat="0" applyBorder="0" applyAlignment="0" applyProtection="0"/>
    <xf numFmtId="166" fontId="5" fillId="0" borderId="0" applyFont="0" applyFill="0" applyBorder="0" applyAlignment="0">
      <alignment horizontal="left" vertical="center" wrapText="1"/>
    </xf>
    <xf numFmtId="0" fontId="5" fillId="3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 wrapText="1"/>
    </xf>
    <xf numFmtId="0" fontId="9" fillId="6" borderId="0" applyNumberFormat="0" applyFill="0" applyBorder="0" applyAlignment="0">
      <alignment horizontal="left" vertical="center"/>
    </xf>
    <xf numFmtId="0" fontId="1" fillId="7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3" applyNumberFormat="0" applyAlignment="0" applyProtection="0"/>
    <xf numFmtId="0" fontId="15" fillId="11" borderId="4" applyNumberFormat="0" applyAlignment="0" applyProtection="0"/>
    <xf numFmtId="0" fontId="16" fillId="0" borderId="5" applyNumberFormat="0" applyFill="0" applyAlignment="0" applyProtection="0"/>
    <xf numFmtId="0" fontId="17" fillId="12" borderId="6" applyNumberFormat="0" applyAlignment="0" applyProtection="0"/>
    <xf numFmtId="0" fontId="18" fillId="0" borderId="0" applyNumberFormat="0" applyFill="0" applyBorder="0" applyAlignment="0" applyProtection="0"/>
    <xf numFmtId="0" fontId="5" fillId="13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0" xfId="1">
      <alignment vertical="center" wrapText="1"/>
    </xf>
    <xf numFmtId="0" fontId="4" fillId="0" borderId="0" xfId="0" applyFont="1" applyFill="1" applyAlignment="1">
      <alignment vertical="center"/>
    </xf>
    <xf numFmtId="0" fontId="2" fillId="2" borderId="0" xfId="8">
      <alignment vertical="center"/>
    </xf>
    <xf numFmtId="0" fontId="6" fillId="0" borderId="1" xfId="2"/>
    <xf numFmtId="164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9" fillId="0" borderId="0" xfId="14" applyFill="1" applyAlignment="1">
      <alignment horizontal="left" vertical="center" wrapText="1"/>
    </xf>
    <xf numFmtId="0" fontId="10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7" fillId="0" borderId="0" xfId="5" applyFill="1"/>
    <xf numFmtId="165" fontId="8" fillId="0" borderId="0" xfId="9" applyFill="1">
      <alignment horizontal="left" vertical="top"/>
    </xf>
    <xf numFmtId="0" fontId="1" fillId="7" borderId="0" xfId="15" applyBorder="1" applyAlignment="1">
      <alignment horizontal="left" vertical="center" wrapText="1"/>
    </xf>
    <xf numFmtId="164" fontId="1" fillId="7" borderId="0" xfId="15" applyNumberFormat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right" vertical="center"/>
    </xf>
    <xf numFmtId="167" fontId="5" fillId="0" borderId="0" xfId="6">
      <alignment horizontal="right" vertical="center"/>
    </xf>
    <xf numFmtId="166" fontId="0" fillId="0" borderId="2" xfId="1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5" fillId="0" borderId="2" xfId="3" applyFont="1" applyFill="1" applyAlignment="1">
      <alignment horizontal="left" vertical="center" wrapText="1"/>
    </xf>
    <xf numFmtId="0" fontId="3" fillId="2" borderId="0" xfId="1">
      <alignment vertical="center" wrapText="1"/>
    </xf>
  </cellXfs>
  <cellStyles count="51">
    <cellStyle name="20% - Accent1" xfId="10" builtinId="30" customBuiltin="1"/>
    <cellStyle name="20% - Accent2" xfId="33" builtinId="34" customBuiltin="1"/>
    <cellStyle name="20% - Accent3" xfId="15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9" builtinId="29" customBuiltin="1"/>
    <cellStyle name="Accent2" xfId="32" builtinId="33" customBuiltin="1"/>
    <cellStyle name="Accent3" xfId="36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6" builtinId="4" customBuiltin="1"/>
    <cellStyle name="Currency [0]" xfId="7" builtinId="7" customBuiltin="1"/>
    <cellStyle name="Explanatory Text" xfId="28" builtinId="53" customBuiltin="1"/>
    <cellStyle name="Followed Hyperlink" xfId="13" builtinId="9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elefonski broj" xfId="11"/>
    <cellStyle name="Title" xfId="8" builtinId="15" customBuiltin="1"/>
    <cellStyle name="Total" xfId="9" builtinId="25" customBuiltin="1"/>
    <cellStyle name="Veza za navigaciju" xfId="14"/>
    <cellStyle name="Warning Text" xfId="26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7" formatCode="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Proračun za gradnju kuće" defaultPivotStyle="PivotStyleLight16">
    <tableStyle name="Proračun za gradnju kuće" pivot="0" count="5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  <tableStyle name="Rezač za proračun za gradnju kuće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ezač za proračun za gradnju kuće">
        <x14:slicerStyle name="Rezač za proračun za gradnju kuć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numRef>
              <c:f>GrafikonPodaci!$A$3:$A$4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'SAŽETAK PRORAČUNA'!$C$16:$C$17</c:f>
              <c:numCache>
                <c:formatCode>#,##0\ "kn";[Red]\-#,##0\ "kn"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TRO&#352;KOVI PO STAVKAM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SA&#381;ETAK PRORA&#268;U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200025</xdr:rowOff>
    </xdr:from>
    <xdr:to>
      <xdr:col>3</xdr:col>
      <xdr:colOff>3390751</xdr:colOff>
      <xdr:row>1</xdr:row>
      <xdr:rowOff>706037</xdr:rowOff>
    </xdr:to>
    <xdr:pic>
      <xdr:nvPicPr>
        <xdr:cNvPr id="36" name="Slika 35" descr="Grafički dizajn uobičajenih alata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581025"/>
          <a:ext cx="2676376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1791492</xdr:colOff>
      <xdr:row>0</xdr:row>
      <xdr:rowOff>95250</xdr:rowOff>
    </xdr:from>
    <xdr:to>
      <xdr:col>3</xdr:col>
      <xdr:colOff>3429792</xdr:colOff>
      <xdr:row>1</xdr:row>
      <xdr:rowOff>0</xdr:rowOff>
    </xdr:to>
    <xdr:sp macro="" textlink="">
      <xdr:nvSpPr>
        <xdr:cNvPr id="2" name="Pravokutnik s kutom zaobljenim s iste strane 1" descr="Odaberite da biste prešli na radni list Troškovi po stavkama">
          <a:hlinkClick xmlns:r="http://schemas.openxmlformats.org/officeDocument/2006/relationships" r:id="rId2" tooltip="Odaberite da biste prešli na radni list Troškovi po stavkama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7767" y="95250"/>
          <a:ext cx="1638300" cy="285750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800" spc="50" baseline="0">
              <a:solidFill>
                <a:schemeClr val="bg2"/>
              </a:solidFill>
              <a:latin typeface="Arial Black" panose="020B0A04020102020204" pitchFamily="34" charset="0"/>
            </a:rPr>
            <a:t>UNESITE TROŠKOVE</a:t>
          </a:r>
        </a:p>
      </xdr:txBody>
    </xdr:sp>
    <xdr:clientData fPrintsWithSheet="0"/>
  </xdr:twoCellAnchor>
  <xdr:twoCellAnchor editAs="oneCell">
    <xdr:from>
      <xdr:col>3</xdr:col>
      <xdr:colOff>1</xdr:colOff>
      <xdr:row>12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40" name="Financijsko stanje" descr="Tortni grafikon prikazuje odnos sredstava iskorištenih do danas i preostalih sredstav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48417</xdr:colOff>
      <xdr:row>0</xdr:row>
      <xdr:rowOff>85724</xdr:rowOff>
    </xdr:from>
    <xdr:to>
      <xdr:col>4</xdr:col>
      <xdr:colOff>1686716</xdr:colOff>
      <xdr:row>0</xdr:row>
      <xdr:rowOff>380999</xdr:rowOff>
    </xdr:to>
    <xdr:sp macro="" textlink="">
      <xdr:nvSpPr>
        <xdr:cNvPr id="2" name="Pravokutnik s kutom zaobljenim s iste strane 1" descr="Odaberite da biste otvorili radni list Sažetak proračuna">
          <a:hlinkClick xmlns:r="http://schemas.openxmlformats.org/officeDocument/2006/relationships" r:id="rId1" tooltip="Odaberite da biste otvorili radni list Sažetak proračun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49317" y="85724"/>
          <a:ext cx="1638299" cy="295275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800" b="1" spc="50" baseline="0">
              <a:solidFill>
                <a:schemeClr val="bg2"/>
              </a:solidFill>
              <a:latin typeface="Arial Black" panose="020B0A04020102020204" pitchFamily="34" charset="0"/>
            </a:rPr>
            <a:t>SAŽETAK PRORAČUNA</a:t>
          </a:r>
        </a:p>
      </xdr:txBody>
    </xdr:sp>
    <xdr:clientData fPrintsWithSheet="0"/>
  </xdr:twoCellAnchor>
  <xdr:twoCellAnchor editAs="oneCell">
    <xdr:from>
      <xdr:col>4</xdr:col>
      <xdr:colOff>247650</xdr:colOff>
      <xdr:row>4</xdr:row>
      <xdr:rowOff>228600</xdr:rowOff>
    </xdr:from>
    <xdr:to>
      <xdr:col>4</xdr:col>
      <xdr:colOff>1674114</xdr:colOff>
      <xdr:row>8</xdr:row>
      <xdr:rowOff>280416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ja" descr="Da biste filtrirali popis, odaberite stavku u rezaču">
              <a:extLst>
                <a:ext uri="{FF2B5EF4-FFF2-40B4-BE49-F238E27FC236}">
                  <a16:creationId xmlns:a16="http://schemas.microsoft.com/office/drawing/2014/main" id="{7F5073C0-CFA3-4565-9E00-188F8C6A9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2447925"/>
              <a:ext cx="1426464" cy="17282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r" sz="1100"/>
                <a:t>Ovaj oblik predstavlja rezač tablice. Rezači tablice podržani su u programu Excel ili novijoj verziji.
Ako je oblik izmijenjen u starijoj verziji programa Excel ili je radna knjiga spremljena u programu Excel 2007 ili starijoj verziji, rezač se ne može koristiti.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990600</xdr:colOff>
      <xdr:row>1</xdr:row>
      <xdr:rowOff>190500</xdr:rowOff>
    </xdr:from>
    <xdr:to>
      <xdr:col>4</xdr:col>
      <xdr:colOff>1647676</xdr:colOff>
      <xdr:row>1</xdr:row>
      <xdr:rowOff>696512</xdr:rowOff>
    </xdr:to>
    <xdr:pic>
      <xdr:nvPicPr>
        <xdr:cNvPr id="39" name="Slika 38" descr="Grafički dizajn uobičajenih alata">
          <a:extLst>
            <a:ext uri="{FF2B5EF4-FFF2-40B4-BE49-F238E27FC236}">
              <a16:creationId xmlns:a16="http://schemas.microsoft.com/office/drawing/2014/main" id="{88894EF1-20CB-430E-9E13-B2A8112D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571500"/>
          <a:ext cx="2676376" cy="50601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kategorija" sourceName="Kategorija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ja" cache="Rezač_kategorija" caption="Kategorija" rowHeight="209550"/>
</slicers>
</file>

<file path=xl/tables/table1.xml><?xml version="1.0" encoding="utf-8"?>
<table xmlns="http://schemas.openxmlformats.org/spreadsheetml/2006/main" id="2" name="Financije" displayName="Financije" ref="B13:C17" headerRowCount="0" totalsRowDxfId="5">
  <tableColumns count="2">
    <tableColumn id="1" name="Column1" totalsRowLabel="Ukupno" headerRowDxfId="4"/>
    <tableColumn id="2" name="Column2" totalsRowFunction="sum" headerRowDxfId="3" totalsRowDxfId="2"/>
  </tableColumns>
  <tableStyleInfo name="Proračun za gradnju kuće" showFirstColumn="0" showLastColumn="1" showRowStripes="0" showColumnStripes="0"/>
  <extLst>
    <ext xmlns:x14="http://schemas.microsoft.com/office/spreadsheetml/2009/9/main" uri="{504A1905-F514-4f6f-8877-14C23A59335A}">
      <x14:table altTextSummary="Unesite dodijeljeni iznos u gotovini i financirani iznos. Automatski se ažuriraju ukupna dodijeljena sredstva, sredstva iskorištena do danas i preostala sredstva"/>
    </ext>
  </extLst>
</table>
</file>

<file path=xl/tables/table2.xml><?xml version="1.0" encoding="utf-8"?>
<table xmlns="http://schemas.openxmlformats.org/spreadsheetml/2006/main" id="1" name="Podaci" displayName="Podaci" ref="B5:D27" totalsRowCount="1">
  <autoFilter ref="B5:D26">
    <filterColumn colId="0" hiddenButton="1"/>
    <filterColumn colId="1" hiddenButton="1"/>
    <filterColumn colId="2" hiddenButton="1"/>
  </autoFilter>
  <sortState ref="B6:D25">
    <sortCondition descending="1" ref="C5:C25"/>
  </sortState>
  <tableColumns count="3">
    <tableColumn id="1" name="Stavka" totalsRowLabel="Ukupno" totalsRowDxfId="1"/>
    <tableColumn id="2" name="Kategorija" totalsRowDxfId="0"/>
    <tableColumn id="3" name="Iznos" totalsRowFunction="sum"/>
  </tableColumns>
  <tableStyleInfo name="Proračun za gradnju kuće" showFirstColumn="1" showLastColumn="1" showRowStripes="0" showColumnStripes="0"/>
  <extLst>
    <ext xmlns:x14="http://schemas.microsoft.com/office/spreadsheetml/2009/9/main" uri="{504A1905-F514-4f6f-8877-14C23A59335A}">
      <x14:table altTextSummary="U ovu tablicu unesite stavku troška, kategoriju i iznos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hr-hr/" TargetMode="External"/><Relationship Id="rId1" Type="http://schemas.openxmlformats.org/officeDocument/2006/relationships/hyperlink" Target="http://www.alpineskihous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7"/>
  <sheetViews>
    <sheetView showGridLines="0" tabSelected="1" zoomScaleNormal="100" workbookViewId="0"/>
  </sheetViews>
  <sheetFormatPr defaultRowHeight="30" customHeight="1" x14ac:dyDescent="0.25"/>
  <cols>
    <col min="1" max="1" width="2.625" style="8" customWidth="1"/>
    <col min="2" max="2" width="65.25" style="1" customWidth="1"/>
    <col min="3" max="3" width="25.625" style="2" customWidth="1"/>
    <col min="4" max="4" width="46.625" style="1" customWidth="1"/>
    <col min="5" max="5" width="2.625" customWidth="1"/>
  </cols>
  <sheetData>
    <row r="1" spans="1:4" ht="30" customHeight="1" x14ac:dyDescent="0.25">
      <c r="A1" s="8" t="s">
        <v>57</v>
      </c>
      <c r="B1" s="8"/>
      <c r="D1" s="9" t="s">
        <v>23</v>
      </c>
    </row>
    <row r="2" spans="1:4" ht="72.75" x14ac:dyDescent="0.25">
      <c r="B2" s="5" t="s">
        <v>0</v>
      </c>
      <c r="C2" s="3" t="s">
        <v>16</v>
      </c>
      <c r="D2" s="3"/>
    </row>
    <row r="3" spans="1:4" ht="51.75" customHeight="1" thickBot="1" x14ac:dyDescent="0.45">
      <c r="B3" s="6" t="s">
        <v>1</v>
      </c>
      <c r="C3" s="6"/>
      <c r="D3" s="6"/>
    </row>
    <row r="4" spans="1:4" ht="30" customHeight="1" thickTop="1" x14ac:dyDescent="0.25">
      <c r="B4" s="10" t="s">
        <v>2</v>
      </c>
      <c r="C4" s="19" t="s">
        <v>17</v>
      </c>
      <c r="D4" s="19"/>
    </row>
    <row r="5" spans="1:4" ht="47.25" customHeight="1" x14ac:dyDescent="0.25">
      <c r="B5" s="10" t="s">
        <v>3</v>
      </c>
      <c r="C5" s="19" t="s">
        <v>18</v>
      </c>
      <c r="D5" s="19"/>
    </row>
    <row r="6" spans="1:4" ht="30" customHeight="1" x14ac:dyDescent="0.25">
      <c r="B6" s="10" t="s">
        <v>4</v>
      </c>
      <c r="C6" s="19" t="s">
        <v>19</v>
      </c>
      <c r="D6" s="19"/>
    </row>
    <row r="7" spans="1:4" ht="30" customHeight="1" x14ac:dyDescent="0.25">
      <c r="B7" s="10" t="s">
        <v>5</v>
      </c>
      <c r="C7" s="19" t="s">
        <v>20</v>
      </c>
      <c r="D7" s="19"/>
    </row>
    <row r="8" spans="1:4" ht="30" customHeight="1" x14ac:dyDescent="0.25">
      <c r="B8" s="10" t="s">
        <v>6</v>
      </c>
      <c r="C8" s="19" t="s">
        <v>21</v>
      </c>
      <c r="D8" s="19"/>
    </row>
    <row r="9" spans="1:4" ht="30" customHeight="1" x14ac:dyDescent="0.25">
      <c r="B9" s="10" t="s">
        <v>7</v>
      </c>
      <c r="C9" s="20" t="s">
        <v>58</v>
      </c>
      <c r="D9" s="20"/>
    </row>
    <row r="10" spans="1:4" ht="30" customHeight="1" x14ac:dyDescent="0.25">
      <c r="B10" s="10" t="s">
        <v>8</v>
      </c>
      <c r="C10" s="18">
        <v>6035550198</v>
      </c>
      <c r="D10" s="18"/>
    </row>
    <row r="11" spans="1:4" ht="30" customHeight="1" x14ac:dyDescent="0.25">
      <c r="B11" s="10" t="s">
        <v>9</v>
      </c>
      <c r="C11" s="19" t="s">
        <v>22</v>
      </c>
      <c r="D11" s="19"/>
    </row>
    <row r="12" spans="1:4" ht="51.75" customHeight="1" thickBot="1" x14ac:dyDescent="0.45">
      <c r="B12" s="6" t="s">
        <v>10</v>
      </c>
      <c r="C12" s="6"/>
      <c r="D12" s="6"/>
    </row>
    <row r="13" spans="1:4" ht="30" customHeight="1" thickTop="1" x14ac:dyDescent="0.25">
      <c r="B13" s="11" t="s">
        <v>11</v>
      </c>
      <c r="C13" s="7">
        <v>3500</v>
      </c>
      <c r="D13" s="8"/>
    </row>
    <row r="14" spans="1:4" ht="30" customHeight="1" x14ac:dyDescent="0.25">
      <c r="B14" s="11" t="s">
        <v>12</v>
      </c>
      <c r="C14" s="7">
        <v>0</v>
      </c>
      <c r="D14" s="8"/>
    </row>
    <row r="15" spans="1:4" ht="30" customHeight="1" x14ac:dyDescent="0.25">
      <c r="B15" s="14" t="s">
        <v>13</v>
      </c>
      <c r="C15" s="15">
        <f>SUM(C13:C14)</f>
        <v>3500</v>
      </c>
      <c r="D15" s="8"/>
    </row>
    <row r="16" spans="1:4" ht="30" customHeight="1" x14ac:dyDescent="0.25">
      <c r="B16" s="14" t="s">
        <v>14</v>
      </c>
      <c r="C16" s="15">
        <f>SUM(Podaci[Iznos])</f>
        <v>2810</v>
      </c>
    </row>
    <row r="17" spans="2:3" ht="30" customHeight="1" x14ac:dyDescent="0.25">
      <c r="B17" s="14" t="s">
        <v>15</v>
      </c>
      <c r="C17" s="15">
        <f>C15-C16</f>
        <v>690</v>
      </c>
    </row>
  </sheetData>
  <mergeCells count="8">
    <mergeCell ref="C10:D10"/>
    <mergeCell ref="C11:D11"/>
    <mergeCell ref="C4:D4"/>
    <mergeCell ref="C5:D5"/>
    <mergeCell ref="C6:D6"/>
    <mergeCell ref="C7:D7"/>
    <mergeCell ref="C8:D8"/>
    <mergeCell ref="C9:D9"/>
  </mergeCells>
  <dataValidations count="34">
    <dataValidation allowBlank="1" showInputMessage="1" showErrorMessage="1" prompt="Pomoću ove radne knjige stvorite proračun za preuređenje kuće. Na radni list Troškovi po stavkama unesite pojedinosti o troškovima, a na ovom radnom listu pripremite sažetak proračuna. U ćeliji D13 je tortni grafikon" sqref="A1"/>
    <dataValidation allowBlank="1" showInputMessage="1" showErrorMessage="1" prompt="U ćelijama B2 i C2 nalazi se naslov ovog radnog lista" sqref="B2"/>
    <dataValidation allowBlank="1" showInputMessage="1" showErrorMessage="1" prompt="U ovoj ćeliji je slika" sqref="D2"/>
    <dataValidation allowBlank="1" showInputMessage="1" showErrorMessage="1" prompt="Veza za navigaciju na radni list Troškovi po stavkama" sqref="D1"/>
    <dataValidation allowBlank="1" showInputMessage="1" showErrorMessage="1" prompt="U ćelije ispod unesite pojedinosti o projektu" sqref="B3"/>
    <dataValidation allowBlank="1" showInputMessage="1" showErrorMessage="1" prompt="U ćeliju desno unesite naziv projekta" sqref="B4"/>
    <dataValidation allowBlank="1" showInputMessage="1" showErrorMessage="1" prompt="U ovu ćeliju unesite naziv projekta" sqref="C4:D4"/>
    <dataValidation allowBlank="1" showInputMessage="1" showErrorMessage="1" prompt="U ćeliju desno unesite opis projekta" sqref="B5"/>
    <dataValidation allowBlank="1" showInputMessage="1" showErrorMessage="1" prompt="U ovu ćeliju unesite opis projekta" sqref="C5:D5"/>
    <dataValidation allowBlank="1" showInputMessage="1" showErrorMessage="1" prompt="U ćeliju desno unesite ime i prezime izvođača" sqref="B6"/>
    <dataValidation allowBlank="1" showInputMessage="1" showErrorMessage="1" prompt="U ovu ćeliju unesite ime i prezime izvođača" sqref="C6:D6"/>
    <dataValidation allowBlank="1" showInputMessage="1" showErrorMessage="1" prompt="U ćeliju desno unesite broj licence ili dozvole" sqref="B7"/>
    <dataValidation allowBlank="1" showInputMessage="1" showErrorMessage="1" prompt="U ovu ćeliju unesite broj licence ili dozvole" sqref="C7:D7"/>
    <dataValidation allowBlank="1" showInputMessage="1" showErrorMessage="1" prompt="U ćeliju desno unesite ime i prezime osobe za kontakt" sqref="B8"/>
    <dataValidation allowBlank="1" showInputMessage="1" showErrorMessage="1" prompt="U ovu ćeliju unesite ime i prezime osobe za kontakt" sqref="C8:D8"/>
    <dataValidation allowBlank="1" showInputMessage="1" showErrorMessage="1" prompt="U ćeliju desno unesite adresu web-mjesta" sqref="B9"/>
    <dataValidation allowBlank="1" showInputMessage="1" showErrorMessage="1" prompt="U ovu ćeliju unesite adresu web-mjesta" sqref="C9:D9"/>
    <dataValidation allowBlank="1" showInputMessage="1" showErrorMessage="1" prompt="U ćeliju desno unesite telefonski broj" sqref="B10"/>
    <dataValidation allowBlank="1" showInputMessage="1" showErrorMessage="1" prompt="U ovu ćeliju unesite telefonski broj" sqref="C10"/>
    <dataValidation allowBlank="1" showInputMessage="1" showErrorMessage="1" prompt="U ćeliju desno unesite adresu" sqref="B11"/>
    <dataValidation allowBlank="1" showInputMessage="1" showErrorMessage="1" prompt="U ovu ćeliju unesite adresu" sqref="C11"/>
    <dataValidation allowBlank="1" showInputMessage="1" showErrorMessage="1" prompt="U tablicu u nastavku unesite iznos u gotovini i financirani iznos. U ćeliji D13 automatski se izračunavaju ukupna dodijeljena, iskorištena i preostala sredstva zajedno s odgovarajućim grafikonom" sqref="B12"/>
    <dataValidation allowBlank="1" showInputMessage="1" showErrorMessage="1" prompt="U ćeliju desno unesite iznos u gotovini koji je dodijeljen ovom projektu" sqref="B13"/>
    <dataValidation allowBlank="1" showInputMessage="1" showErrorMessage="1" prompt="U ovu ćeliju unesite iznos u gotovini" sqref="C13"/>
    <dataValidation allowBlank="1" showInputMessage="1" showErrorMessage="1" prompt="U ćeliju desno unesite financirani iznos koji je dodijeljen ovom projektu" sqref="B14"/>
    <dataValidation allowBlank="1" showInputMessage="1" showErrorMessage="1" prompt="U ovu ćeliju unesite financirani iznos" sqref="C14"/>
    <dataValidation allowBlank="1" showInputMessage="1" showErrorMessage="1" prompt="U ćeliji desno automatski se izračunavaju ukupna dodijeljena sredstva" sqref="B15"/>
    <dataValidation allowBlank="1" showInputMessage="1" showErrorMessage="1" prompt="U ovoj se ćeliji automatski izračunavaju ukupna dodijeljena sredstva" sqref="C15"/>
    <dataValidation allowBlank="1" showInputMessage="1" showErrorMessage="1" prompt="U ćeliji desno automatski se ažuriraju sredstva iskorištena do danas na temelju troškova unesenih na radni list Troškovi po stavkama" sqref="B16"/>
    <dataValidation allowBlank="1" showInputMessage="1" showErrorMessage="1" prompt="U ovoj se ćeliji automatski ažuriraju sredstva iskorištena do danas" sqref="C16"/>
    <dataValidation allowBlank="1" showInputMessage="1" showErrorMessage="1" prompt="U ćeliji desno automatski se izračunavaju preostala sredstva" sqref="B17"/>
    <dataValidation allowBlank="1" showInputMessage="1" showErrorMessage="1" prompt="U ovoj se ćeliji automatski izračunavaju preostala sredstva" sqref="C17"/>
    <dataValidation allowBlank="1" showInputMessage="1" showErrorMessage="1" prompt="Tortni grafikon koji ilustrira odnos sredstava iskorištenih do danas u odnosu na preostala sredstva" sqref="D13"/>
    <dataValidation allowBlank="1" showInputMessage="1" showErrorMessage="1" prompt="Odaberite ćeliju D1 da biste prešli na radni list Troškovi po stavkama. Ispod unesite informacije o projektu" sqref="B1"/>
  </dataValidations>
  <hyperlinks>
    <hyperlink ref="D1" location="'TROŠKOVI PO STAVKAMA'!A1" tooltip="Odaberite da biste prešli na radni list Troškovi po stavkama" display="Troškovi po stavkama"/>
    <hyperlink ref="C9" r:id="rId1" display="http://www.alpskakuca.com/"/>
    <hyperlink ref="C9:D9" r:id="rId2" display="http://www.alpineskihouse.com/"/>
  </hyperlinks>
  <printOptions horizontalCentered="1"/>
  <pageMargins left="0.4" right="0.4" top="0.4" bottom="0.4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E27"/>
  <sheetViews>
    <sheetView showGridLines="0" workbookViewId="0"/>
  </sheetViews>
  <sheetFormatPr defaultRowHeight="30" customHeight="1" x14ac:dyDescent="0.25"/>
  <cols>
    <col min="1" max="1" width="2.625" style="8" customWidth="1"/>
    <col min="2" max="2" width="43.75" style="8" customWidth="1"/>
    <col min="3" max="3" width="30.625" style="8" customWidth="1"/>
    <col min="4" max="4" width="26.5" style="8" customWidth="1"/>
    <col min="5" max="5" width="23.875" style="8" customWidth="1"/>
    <col min="6" max="6" width="2.625" customWidth="1"/>
  </cols>
  <sheetData>
    <row r="1" spans="2:5" ht="30" customHeight="1" x14ac:dyDescent="0.25">
      <c r="E1" s="9" t="s">
        <v>54</v>
      </c>
    </row>
    <row r="2" spans="2:5" ht="72.75" x14ac:dyDescent="0.25">
      <c r="B2" s="5" t="s">
        <v>24</v>
      </c>
      <c r="C2" s="3" t="s">
        <v>47</v>
      </c>
      <c r="D2" s="21"/>
      <c r="E2" s="21"/>
    </row>
    <row r="3" spans="2:5" ht="42" customHeight="1" x14ac:dyDescent="0.4">
      <c r="B3" s="12" t="s">
        <v>25</v>
      </c>
      <c r="C3" s="12" t="s">
        <v>48</v>
      </c>
      <c r="D3" s="12" t="s">
        <v>52</v>
      </c>
    </row>
    <row r="4" spans="2:5" ht="30" customHeight="1" x14ac:dyDescent="0.25">
      <c r="B4" s="13">
        <f>DodijeljenaSredstva</f>
        <v>3500</v>
      </c>
      <c r="C4" s="13">
        <f>SUM(Podaci[Iznos])</f>
        <v>2810</v>
      </c>
      <c r="D4" s="13">
        <f>PreostalaSredstva</f>
        <v>690</v>
      </c>
    </row>
    <row r="5" spans="2:5" ht="42" customHeight="1" thickBot="1" x14ac:dyDescent="0.45">
      <c r="B5" s="6" t="s">
        <v>26</v>
      </c>
      <c r="C5" s="6" t="s">
        <v>49</v>
      </c>
      <c r="D5" s="6" t="s">
        <v>53</v>
      </c>
    </row>
    <row r="6" spans="2:5" ht="30" customHeight="1" thickTop="1" x14ac:dyDescent="0.25">
      <c r="B6" s="11" t="s">
        <v>27</v>
      </c>
      <c r="C6" s="11" t="s">
        <v>50</v>
      </c>
      <c r="D6" s="17">
        <v>350</v>
      </c>
    </row>
    <row r="7" spans="2:5" ht="30" customHeight="1" x14ac:dyDescent="0.25">
      <c r="B7" s="11" t="s">
        <v>28</v>
      </c>
      <c r="C7" s="11" t="s">
        <v>50</v>
      </c>
      <c r="D7" s="17">
        <v>75</v>
      </c>
    </row>
    <row r="8" spans="2:5" ht="30" customHeight="1" x14ac:dyDescent="0.25">
      <c r="B8" s="11" t="s">
        <v>29</v>
      </c>
      <c r="C8" s="11" t="s">
        <v>50</v>
      </c>
      <c r="D8" s="17">
        <v>400</v>
      </c>
    </row>
    <row r="9" spans="2:5" ht="30" customHeight="1" x14ac:dyDescent="0.25">
      <c r="B9" s="11" t="s">
        <v>30</v>
      </c>
      <c r="C9" s="11" t="s">
        <v>50</v>
      </c>
      <c r="D9" s="17">
        <v>20</v>
      </c>
    </row>
    <row r="10" spans="2:5" ht="30" customHeight="1" x14ac:dyDescent="0.25">
      <c r="B10" s="11" t="s">
        <v>31</v>
      </c>
      <c r="C10" s="11" t="s">
        <v>50</v>
      </c>
      <c r="D10" s="17">
        <v>40</v>
      </c>
    </row>
    <row r="11" spans="2:5" ht="30" customHeight="1" x14ac:dyDescent="0.25">
      <c r="B11" s="11" t="s">
        <v>32</v>
      </c>
      <c r="C11" s="11" t="s">
        <v>50</v>
      </c>
      <c r="D11" s="17">
        <v>250</v>
      </c>
    </row>
    <row r="12" spans="2:5" ht="30" customHeight="1" x14ac:dyDescent="0.25">
      <c r="B12" s="11" t="s">
        <v>33</v>
      </c>
      <c r="C12" s="11" t="s">
        <v>50</v>
      </c>
      <c r="D12" s="17">
        <v>200</v>
      </c>
    </row>
    <row r="13" spans="2:5" ht="30" customHeight="1" x14ac:dyDescent="0.25">
      <c r="B13" s="11" t="s">
        <v>34</v>
      </c>
      <c r="C13" s="11" t="s">
        <v>50</v>
      </c>
      <c r="D13" s="17">
        <v>100</v>
      </c>
    </row>
    <row r="14" spans="2:5" ht="30" customHeight="1" x14ac:dyDescent="0.25">
      <c r="B14" s="11" t="s">
        <v>35</v>
      </c>
      <c r="C14" s="11" t="s">
        <v>51</v>
      </c>
      <c r="D14" s="17">
        <v>150</v>
      </c>
    </row>
    <row r="15" spans="2:5" ht="30" customHeight="1" x14ac:dyDescent="0.25">
      <c r="B15" s="11" t="s">
        <v>36</v>
      </c>
      <c r="C15" s="11" t="s">
        <v>51</v>
      </c>
      <c r="D15" s="17">
        <v>50</v>
      </c>
    </row>
    <row r="16" spans="2:5" ht="30" customHeight="1" x14ac:dyDescent="0.25">
      <c r="B16" s="11" t="s">
        <v>37</v>
      </c>
      <c r="C16" s="11" t="s">
        <v>51</v>
      </c>
      <c r="D16" s="17">
        <v>50</v>
      </c>
    </row>
    <row r="17" spans="2:4" ht="30" customHeight="1" x14ac:dyDescent="0.25">
      <c r="B17" s="11" t="s">
        <v>38</v>
      </c>
      <c r="C17" s="11" t="s">
        <v>51</v>
      </c>
      <c r="D17" s="17">
        <v>100</v>
      </c>
    </row>
    <row r="18" spans="2:4" ht="30" customHeight="1" x14ac:dyDescent="0.25">
      <c r="B18" s="11" t="s">
        <v>39</v>
      </c>
      <c r="C18" s="11" t="s">
        <v>51</v>
      </c>
      <c r="D18" s="17">
        <v>200</v>
      </c>
    </row>
    <row r="19" spans="2:4" ht="30" customHeight="1" x14ac:dyDescent="0.25">
      <c r="B19" s="11" t="s">
        <v>30</v>
      </c>
      <c r="C19" s="11" t="s">
        <v>51</v>
      </c>
      <c r="D19" s="17">
        <v>25</v>
      </c>
    </row>
    <row r="20" spans="2:4" ht="30" customHeight="1" x14ac:dyDescent="0.25">
      <c r="B20" s="11" t="s">
        <v>31</v>
      </c>
      <c r="C20" s="11" t="s">
        <v>51</v>
      </c>
      <c r="D20" s="17">
        <v>50</v>
      </c>
    </row>
    <row r="21" spans="2:4" ht="30" customHeight="1" x14ac:dyDescent="0.25">
      <c r="B21" s="11" t="s">
        <v>40</v>
      </c>
      <c r="C21" s="11" t="s">
        <v>51</v>
      </c>
      <c r="D21" s="17">
        <v>150</v>
      </c>
    </row>
    <row r="22" spans="2:4" ht="30" customHeight="1" x14ac:dyDescent="0.25">
      <c r="B22" s="11" t="s">
        <v>41</v>
      </c>
      <c r="C22" s="11" t="s">
        <v>51</v>
      </c>
      <c r="D22" s="17">
        <v>50</v>
      </c>
    </row>
    <row r="23" spans="2:4" ht="30" customHeight="1" x14ac:dyDescent="0.25">
      <c r="B23" s="11" t="s">
        <v>42</v>
      </c>
      <c r="C23" s="11" t="s">
        <v>51</v>
      </c>
      <c r="D23" s="17">
        <v>300</v>
      </c>
    </row>
    <row r="24" spans="2:4" ht="30" customHeight="1" x14ac:dyDescent="0.25">
      <c r="B24" s="11" t="s">
        <v>43</v>
      </c>
      <c r="C24" s="11" t="s">
        <v>51</v>
      </c>
      <c r="D24" s="17">
        <v>100</v>
      </c>
    </row>
    <row r="25" spans="2:4" ht="30" customHeight="1" x14ac:dyDescent="0.25">
      <c r="B25" s="11" t="s">
        <v>44</v>
      </c>
      <c r="C25" s="11" t="s">
        <v>51</v>
      </c>
      <c r="D25" s="17">
        <v>100</v>
      </c>
    </row>
    <row r="26" spans="2:4" ht="30" customHeight="1" x14ac:dyDescent="0.25">
      <c r="B26" s="11" t="s">
        <v>45</v>
      </c>
      <c r="C26" s="11" t="s">
        <v>51</v>
      </c>
      <c r="D26" s="17">
        <v>50</v>
      </c>
    </row>
    <row r="27" spans="2:4" ht="30" customHeight="1" x14ac:dyDescent="0.25">
      <c r="B27" s="11" t="s">
        <v>46</v>
      </c>
      <c r="C27" s="11"/>
      <c r="D27" s="16">
        <f>SUBTOTAL(109,Podaci[Iznos])</f>
        <v>2810</v>
      </c>
    </row>
  </sheetData>
  <mergeCells count="1">
    <mergeCell ref="D2:E2"/>
  </mergeCells>
  <conditionalFormatting sqref="D6:D2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{D0653EAD-1C34-4507-B887-EDBC9D8455FE}</x14:id>
        </ext>
      </extLst>
    </cfRule>
  </conditionalFormatting>
  <dataValidations count="15">
    <dataValidation allowBlank="1" showInputMessage="1" showErrorMessage="1" prompt="U ćelijama B2 i C2 nalazi se naslov ovog radnog lista" sqref="B2"/>
    <dataValidation allowBlank="1" showInputMessage="1" showErrorMessage="1" prompt="Odaberite ćeliju E1 da biste otvorili radni list Sažetak proračuna. U tablicu Podaci ispod unesite troškove. U retku 4 je sažetak dodijeljenih, iskorištenih i preostalih sredstava" sqref="B1"/>
    <dataValidation allowBlank="1" showInputMessage="1" showErrorMessage="1" prompt="Na ovom radnom listu stvorite detaljni popis troškova. Pomoću rezača u ćeliji E5 filtrirajte troškove prema kategoriji" sqref="A1"/>
    <dataValidation allowBlank="1" showInputMessage="1" showErrorMessage="1" prompt="Veza za navigaciju na radni list Sažetak proračuna" sqref="E1"/>
    <dataValidation allowBlank="1" showInputMessage="1" showErrorMessage="1" prompt="Dodijeljena sredstva za projekt automatski se ažuriraju u ćeliji ispod na temelju vrijednosti unesenih na radni list Sažetak proračuna." sqref="B3"/>
    <dataValidation allowBlank="1" showInputMessage="1" showErrorMessage="1" prompt="U ovoj se ćeliji automatski ažuriraju dodijeljena sredstva za projekt" sqref="B4"/>
    <dataValidation allowBlank="1" showInputMessage="1" showErrorMessage="1" prompt="Sredstva iskorištena do danas automatski se ažuriraju u ćeliji ispod na temelju ukupnog iznosa troškova" sqref="C3"/>
    <dataValidation allowBlank="1" showInputMessage="1" showErrorMessage="1" prompt="U ovoj se ćeliji automatski ažuriraju sredstva iskorištena do danas" sqref="C4"/>
    <dataValidation allowBlank="1" showInputMessage="1" showErrorMessage="1" prompt="U ćeliji ispod automatski se ažuriraju preostala sredstva dobivena oduzimanjem sredstava dodijeljenih projektu od sredstava iskorištenih do danas" sqref="D3"/>
    <dataValidation allowBlank="1" showInputMessage="1" showErrorMessage="1" prompt="U ovoj se ćeliji automatski ažuriraju preostala sredstva" sqref="D4"/>
    <dataValidation allowBlank="1" showInputMessage="1" showErrorMessage="1" prompt="U ovaj stupac pod ovo zaglavlje unesite stavke troškova" sqref="B5"/>
    <dataValidation allowBlank="1" showInputMessage="1" showErrorMessage="1" prompt="U ovaj stupac pod ovo zaglavlje unesite kategoriju" sqref="C5"/>
    <dataValidation allowBlank="1" showInputMessage="1" showErrorMessage="1" prompt="U ovaj stupac pod ovo zaglavlje unesite iznos troška. Podatkovna traka pokazuje udio svakog troška u svim troškovima. Mala podatkovna traka znači u usporedbi malen trošak" sqref="D5"/>
    <dataValidation allowBlank="1" showInputMessage="1" showErrorMessage="1" prompt="U ovoj ćeliji je slika" sqref="D2:E2"/>
    <dataValidation allowBlank="1" showInputMessage="1" showErrorMessage="1" prompt="U ovoj je ćeliji rezač Kategorija za filtriranje stavki troškova prema kategoriji" sqref="E5"/>
  </dataValidations>
  <hyperlinks>
    <hyperlink ref="E1" location="'SAŽETAK PRORAČUNA'!A1" tooltip="Odaberite da biste otvorili radni list Sažetak proračuna" display="Sažetak proračuna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53EAD-1C34-4507-B887-EDBC9D845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6" t="s">
        <v>55</v>
      </c>
      <c r="B1" s="8"/>
      <c r="C1" s="8"/>
    </row>
    <row r="2" spans="1:3" ht="19.5" thickTop="1" x14ac:dyDescent="0.4">
      <c r="A2" s="12" t="s">
        <v>56</v>
      </c>
    </row>
    <row r="3" spans="1:3" x14ac:dyDescent="0.25">
      <c r="A3" s="4" t="e">
        <f>OznakaIskorištenaSredstva&amp;": "&amp;TEXT(IskorištenaSredstva,"#.##0,00 kn")&amp;" ("&amp;TEXT(IskorištenaSredstva/SUM(IskorištenaSredstva:PreostalaSredstva),"0%")&amp;")"</f>
        <v>#VALUE!</v>
      </c>
    </row>
    <row r="4" spans="1:3" x14ac:dyDescent="0.25">
      <c r="A4" s="4" t="e">
        <f>OznakaPreostalaSredstva&amp;": "&amp;TEXT(PreostalaSredstva,"#.##0,00 kn")&amp;" ("&amp;TEXT(PreostalaSredstva/SUM(IskorištenaSredstva:PreostalaSredstva),"0%")&amp;")"</f>
        <v>#VALUE!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SAŽETAK PRORAČUNA</vt:lpstr>
      <vt:lpstr>TROŠKOVI PO STAVKAMA</vt:lpstr>
      <vt:lpstr>GrafikonPodaci</vt:lpstr>
      <vt:lpstr>DodijeljenaSredstva</vt:lpstr>
      <vt:lpstr>IskorištenaSredstva</vt:lpstr>
      <vt:lpstr>Naslov1</vt:lpstr>
      <vt:lpstr>NaslovStupca2</vt:lpstr>
      <vt:lpstr>OznakaIskorištenaSredstva</vt:lpstr>
      <vt:lpstr>OznakaPreostalaSredstva</vt:lpstr>
      <vt:lpstr>'TROŠKOVI PO STAVKAMA'!Print_Titles</vt:lpstr>
      <vt:lpstr>RedakNaslovRegija1..C11</vt:lpstr>
      <vt:lpstr>StupacNaslovRegija1..D4.2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2018-06-08T00:47:53Z</dcterms:created>
  <dcterms:modified xsi:type="dcterms:W3CDTF">2018-06-08T00:47:53Z</dcterms:modified>
</cp:coreProperties>
</file>