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 codeName="ThisWorkbook" hidePivotFieldList="1" refreshAllConnections="1"/>
  <mc:AlternateContent xmlns:mc="http://schemas.openxmlformats.org/markup-compatibility/2006">
    <mc:Choice Requires="x15">
      <x15ac:absPath xmlns:x15ac="http://schemas.microsoft.com/office/spreadsheetml/2010/11/ac" url="C:\Users\admin\Desktop\hr-HR\"/>
    </mc:Choice>
  </mc:AlternateContent>
  <xr:revisionPtr revIDLastSave="0" documentId="12_ncr:500000_{215B1574-A9AB-46B4-8222-AF41F3909779}" xr6:coauthVersionLast="32" xr6:coauthVersionMax="32" xr10:uidLastSave="{00000000-0000-0000-0000-000000000000}"/>
  <bookViews>
    <workbookView xWindow="0" yWindow="0" windowWidth="21600" windowHeight="9210" xr2:uid="{00000000-000D-0000-FFFF-FFFF00000000}"/>
  </bookViews>
  <sheets>
    <sheet name="Nadzorna ploča" sheetId="1" r:id="rId1"/>
    <sheet name="Zapisnik o troškovima" sheetId="2" r:id="rId2"/>
    <sheet name="Podaci o osobnim troškovima" sheetId="4" state="hidden" r:id="rId3"/>
  </sheets>
  <definedNames>
    <definedName name="_xlnm.Print_Titles" localSheetId="1">'Zapisnik o troškovima'!$2:$2</definedName>
    <definedName name="Naslov2">Troškovi[[#Headers],[datum]]</definedName>
    <definedName name="Rezač_datum">#N/A</definedName>
    <definedName name="Rezač_kategorija">#N/A</definedName>
    <definedName name="Rezač_potkategorija">#N/A</definedName>
  </definedNames>
  <calcPr calcId="162913"/>
  <pivotCaches>
    <pivotCache cacheId="5" r:id="rId4"/>
  </pivotCaches>
  <fileRecoveryPr autoRecover="0"/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B7" i="2" l="1"/>
  <c r="B5" i="2"/>
  <c r="B10" i="2"/>
  <c r="B11" i="2"/>
  <c r="B12" i="2"/>
  <c r="B9" i="2"/>
  <c r="B13" i="2"/>
  <c r="B15" i="2"/>
  <c r="B14" i="2"/>
  <c r="B17" i="2"/>
  <c r="B19" i="2"/>
  <c r="B22" i="2"/>
  <c r="B21" i="2"/>
  <c r="B20" i="2"/>
  <c r="B18" i="2"/>
  <c r="B16" i="2"/>
  <c r="B8" i="2"/>
  <c r="B6" i="2"/>
  <c r="B4" i="2"/>
  <c r="B3" i="2"/>
</calcChain>
</file>

<file path=xl/sharedStrings.xml><?xml version="1.0" encoding="utf-8"?>
<sst xmlns="http://schemas.openxmlformats.org/spreadsheetml/2006/main" count="78" uniqueCount="43">
  <si>
    <t>nadzorna ploča za osobne troškove</t>
  </si>
  <si>
    <t>U ovoj je ćeliji zaokretni grafikon koji prikazuje troškove po kategoriji i mjesecu. U ćelijama B3, D3 i F3 dolje nalaze se rezači za filtriranje troškova prema datumu, kategorijama i potkategorijama.</t>
  </si>
  <si>
    <t>U ovoj je ćeliji rezač za filtriranje podataka u tablici na temelju datuma.</t>
  </si>
  <si>
    <t>U ovoj je ćeliji rezač za filtriranje podataka u tablici na temelju kategorije.</t>
  </si>
  <si>
    <t>na zapisnik o troškovima &gt;</t>
  </si>
  <si>
    <t>U ovoj je ćeliji rezač za filtriranje podataka u tablici na temelju potkategorije.</t>
  </si>
  <si>
    <t>zapisnik o troškovima</t>
  </si>
  <si>
    <t>datum</t>
  </si>
  <si>
    <t>kategorija</t>
  </si>
  <si>
    <t>Stanovanje</t>
  </si>
  <si>
    <t>Zabava</t>
  </si>
  <si>
    <t>Svakodnevno</t>
  </si>
  <si>
    <t>Prijevoz</t>
  </si>
  <si>
    <t>potkategorija</t>
  </si>
  <si>
    <t>Internet</t>
  </si>
  <si>
    <t>Fiksni telefon</t>
  </si>
  <si>
    <t>Struja</t>
  </si>
  <si>
    <t>Teretana</t>
  </si>
  <si>
    <t>Odjeća</t>
  </si>
  <si>
    <t>Pokaz</t>
  </si>
  <si>
    <t>Gorivo</t>
  </si>
  <si>
    <t>Frizer</t>
  </si>
  <si>
    <t>Čaj/kava</t>
  </si>
  <si>
    <t>Slatkiši/grickalice</t>
  </si>
  <si>
    <t>Kontaktne leće</t>
  </si>
  <si>
    <t>Kino</t>
  </si>
  <si>
    <t>iznos</t>
  </si>
  <si>
    <t>&lt; na nadzornu ploču</t>
  </si>
  <si>
    <t>napomena</t>
  </si>
  <si>
    <t>Pokaz za ožujak</t>
  </si>
  <si>
    <t>Pokaz za travanj</t>
  </si>
  <si>
    <t>Noć klasičnih filmova</t>
  </si>
  <si>
    <t>podaci o osobnim troškovima</t>
  </si>
  <si>
    <t>Zaokretna tablica u nastavku sadrži izvor podataka za zaokretni grafikon osobnih troškova na nadzornoj ploči. Promjene koje unesete mogu vizualno izmijeniti zaokretni grafikon ili uzrokovati pogreške.</t>
  </si>
  <si>
    <t>Natpisi redaka</t>
  </si>
  <si>
    <t>ožu</t>
  </si>
  <si>
    <t>tra</t>
  </si>
  <si>
    <t>svi</t>
  </si>
  <si>
    <t>lip</t>
  </si>
  <si>
    <t>srp</t>
  </si>
  <si>
    <t>kol</t>
  </si>
  <si>
    <t>Ukupni zbroj</t>
  </si>
  <si>
    <t>Zbroj od iznos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</si>
</sst>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-* #,##0.00\ &quot;kn&quot;_-;\-* #,##0.00\ &quot;kn&quot;_-;_-* &quot;-&quot;??\ &quot;kn&quot;_-;_-@_-"/>
  </numFmts>
  <fonts count="5" x14ac:knownFonts="1">
    <font>
      <sz val="11"/>
      <color theme="3"/>
      <name val="Arial"/>
      <family val="2"/>
      <scheme val="minor"/>
    </font>
    <font>
      <b/>
      <sz val="30"/>
      <color theme="4"/>
      <name val="Arial"/>
      <family val="2"/>
      <scheme val="major"/>
    </font>
    <font>
      <sz val="11"/>
      <color theme="3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4" tint="-0.2499465926084170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theme="2" tint="0.79995117038483843"/>
      </patternFill>
    </fill>
  </fills>
  <borders count="2">
    <border>
      <left/>
      <right/>
      <top/>
      <bottom/>
      <diagonal/>
    </border>
    <border>
      <left/>
      <right/>
      <top/>
      <bottom style="thick">
        <color theme="3"/>
      </bottom>
      <diagonal/>
    </border>
  </borders>
  <cellStyleXfs count="6">
    <xf numFmtId="0" fontId="0" fillId="3" borderId="0">
      <alignment horizontal="left" vertical="center" wrapText="1" indent="1"/>
    </xf>
    <xf numFmtId="0" fontId="1" fillId="2" borderId="1" applyNumberFormat="0" applyAlignment="0" applyProtection="0"/>
    <xf numFmtId="0" fontId="4" fillId="3" borderId="1" applyNumberFormat="0" applyFill="0" applyAlignment="0" applyProtection="0">
      <alignment vertical="center"/>
    </xf>
    <xf numFmtId="0" fontId="2" fillId="3" borderId="1" applyNumberFormat="0" applyFill="0" applyAlignment="0" applyProtection="0">
      <alignment vertical="center"/>
    </xf>
    <xf numFmtId="44" fontId="2" fillId="0" borderId="0" applyFont="0" applyFill="0" applyBorder="0" applyProtection="0">
      <alignment horizontal="right" vertical="center" indent="2"/>
    </xf>
    <xf numFmtId="14" fontId="2" fillId="3" borderId="0" applyFont="0" applyFill="0" applyBorder="0">
      <alignment horizontal="right" vertical="center" indent="3"/>
    </xf>
  </cellStyleXfs>
  <cellXfs count="19">
    <xf numFmtId="0" fontId="0" fillId="3" borderId="0" xfId="0">
      <alignment horizontal="left" vertical="center" wrapText="1" indent="1"/>
    </xf>
    <xf numFmtId="0" fontId="0" fillId="3" borderId="0" xfId="0" applyFont="1" applyFill="1" applyBorder="1" applyAlignment="1">
      <alignment horizontal="left" vertical="center" indent="1"/>
    </xf>
    <xf numFmtId="2" fontId="0" fillId="3" borderId="0" xfId="0" applyNumberFormat="1" applyFont="1" applyFill="1" applyBorder="1" applyAlignment="1">
      <alignment horizontal="center" vertical="center"/>
    </xf>
    <xf numFmtId="0" fontId="0" fillId="3" borderId="0" xfId="0" applyFill="1">
      <alignment horizontal="left" vertical="center" wrapText="1" indent="1"/>
    </xf>
    <xf numFmtId="0" fontId="4" fillId="2" borderId="1" xfId="2" applyFill="1" applyAlignment="1">
      <alignment horizontal="right" vertical="center"/>
    </xf>
    <xf numFmtId="0" fontId="0" fillId="3" borderId="0" xfId="0" applyFont="1" applyFill="1" applyBorder="1" applyAlignment="1">
      <alignment horizontal="left" vertical="center" wrapText="1" indent="1"/>
    </xf>
    <xf numFmtId="0" fontId="0" fillId="3" borderId="0" xfId="0" applyFont="1" applyFill="1" applyBorder="1" applyAlignment="1">
      <alignment horizontal="left" vertical="center" wrapText="1"/>
    </xf>
    <xf numFmtId="0" fontId="3" fillId="3" borderId="0" xfId="0" applyFont="1" applyFill="1">
      <alignment horizontal="left" vertical="center" wrapText="1" indent="1"/>
    </xf>
    <xf numFmtId="0" fontId="0" fillId="2" borderId="0" xfId="0" applyFill="1">
      <alignment horizontal="left" vertical="center" wrapText="1" indent="1"/>
    </xf>
    <xf numFmtId="0" fontId="0" fillId="3" borderId="0" xfId="0" applyFill="1" applyAlignment="1">
      <alignment horizontal="left" vertical="center" wrapText="1"/>
    </xf>
    <xf numFmtId="0" fontId="0" fillId="3" borderId="0" xfId="0" applyNumberFormat="1" applyFill="1">
      <alignment horizontal="left" vertical="center" wrapText="1" indent="1"/>
    </xf>
    <xf numFmtId="0" fontId="0" fillId="3" borderId="0" xfId="0" applyFill="1" applyAlignment="1">
      <alignment horizontal="left" vertical="center" wrapText="1" indent="1"/>
    </xf>
    <xf numFmtId="44" fontId="0" fillId="3" borderId="0" xfId="4" applyFont="1" applyFill="1">
      <alignment horizontal="right" vertical="center" indent="2"/>
    </xf>
    <xf numFmtId="0" fontId="3" fillId="3" borderId="0" xfId="0" applyFont="1" applyFill="1" applyAlignment="1">
      <alignment horizontal="center" vertical="center"/>
    </xf>
    <xf numFmtId="0" fontId="1" fillId="2" borderId="1" xfId="1" applyAlignment="1">
      <alignment horizontal="left" vertical="center"/>
    </xf>
    <xf numFmtId="0" fontId="1" fillId="2" borderId="1" xfId="1" applyFill="1" applyAlignment="1">
      <alignment vertical="center"/>
    </xf>
    <xf numFmtId="0" fontId="0" fillId="3" borderId="0" xfId="0">
      <alignment horizontal="left" vertical="center" wrapText="1" indent="1"/>
    </xf>
    <xf numFmtId="14" fontId="0" fillId="3" borderId="0" xfId="5" applyFont="1" applyFill="1" applyBorder="1" applyAlignment="1">
      <alignment horizontal="right" vertical="center" indent="3"/>
    </xf>
    <xf numFmtId="14" fontId="0" fillId="3" borderId="0" xfId="5" applyNumberFormat="1" applyFont="1" applyFill="1" applyBorder="1" applyAlignment="1">
      <alignment horizontal="right" vertical="center" indent="3"/>
    </xf>
  </cellXfs>
  <cellStyles count="6">
    <cellStyle name="Datum" xfId="5" xr:uid="{00000000-0005-0000-0000-000001000000}"/>
    <cellStyle name="Hiperveza" xfId="2" builtinId="8" customBuiltin="1"/>
    <cellStyle name="Naslov" xfId="1" builtinId="15" customBuiltin="1"/>
    <cellStyle name="Normalno" xfId="0" builtinId="0" customBuiltin="1"/>
    <cellStyle name="Praćena hiperveza" xfId="3" builtinId="9" customBuiltin="1"/>
    <cellStyle name="Valuta" xfId="4" builtinId="4" customBuiltin="1"/>
  </cellStyles>
  <dxfs count="43">
    <dxf>
      <fill>
        <patternFill patternType="solid">
          <bgColor theme="2"/>
        </patternFill>
      </fill>
      <alignment horizontal="right" vertical="center" textRotation="0" wrapText="0" indent="3" justifyLastLine="0" shrinkToFit="0" readingOrder="0"/>
    </dxf>
    <dxf>
      <fill>
        <patternFill patternType="solid">
          <bgColor theme="2"/>
        </patternFill>
      </fill>
      <alignment horizontal="left" vertical="center" textRotation="0" wrapText="1" indent="1" justifyLastLine="0" shrinkToFit="0" readingOrder="0"/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 patternType="solid">
          <fgColor theme="2" tint="0.79995117038483843"/>
          <bgColor theme="2"/>
        </patternFill>
      </fill>
      <alignment horizontal="left" vertical="center" textRotation="0" wrapText="1" indent="1" justifyLastLine="0" shrinkToFit="0" readingOrder="0"/>
    </dxf>
    <dxf>
      <fill>
        <patternFill patternType="solid">
          <bgColor theme="2"/>
        </patternFill>
      </fill>
      <alignment horizontal="left" vertical="center" textRotation="0" wrapText="1" indent="1" justifyLastLine="0" shrinkToFit="0" readingOrder="0"/>
    </dxf>
    <dxf>
      <alignment horizontal="right" vertical="center" textRotation="0" wrapText="1" indent="1" justifyLastLine="0" shrinkToFit="0" readingOrder="0"/>
    </dxf>
    <dxf>
      <fill>
        <patternFill patternType="solid">
          <fgColor theme="2" tint="0.79995117038483843"/>
          <bgColor theme="2"/>
        </patternFill>
      </fill>
      <alignment horizontal="left" vertical="center" textRotation="0" wrapText="1" indent="1" justifyLastLine="0" shrinkToFit="0" readingOrder="0"/>
    </dxf>
    <dxf>
      <fill>
        <patternFill patternType="solid">
          <bgColor theme="2"/>
        </patternFill>
      </fill>
      <alignment horizontal="left" vertical="center" textRotation="0" wrapText="1" indent="1" justifyLastLine="0" shrinkToFit="0" readingOrder="0"/>
    </dxf>
    <dxf>
      <fill>
        <patternFill patternType="solid">
          <fgColor theme="2" tint="0.79995117038483843"/>
          <bgColor theme="2"/>
        </patternFill>
      </fill>
      <alignment horizontal="left" vertical="center" textRotation="0" wrapText="1" indent="1" justifyLastLine="0" shrinkToFit="0" readingOrder="0"/>
    </dxf>
    <dxf>
      <fill>
        <patternFill patternType="solid">
          <fgColor theme="2" tint="0.79995117038483843"/>
          <bgColor theme="2"/>
        </patternFill>
      </fill>
      <alignment horizontal="right" vertical="center" textRotation="0" wrapText="1" indent="3" justifyLastLine="0" shrinkToFit="0" readingOrder="0"/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ont>
        <b/>
        <i val="0"/>
        <color theme="0"/>
      </font>
      <fill>
        <patternFill patternType="solid">
          <bgColor theme="3"/>
        </patternFill>
      </fill>
      <border>
        <top style="thick">
          <color theme="4"/>
        </top>
        <bottom/>
        <vertical/>
        <horizontal/>
      </border>
    </dxf>
    <dxf>
      <font>
        <sz val="11"/>
        <color theme="1"/>
        <name val="Arial"/>
        <scheme val="minor"/>
      </font>
      <fill>
        <patternFill>
          <bgColor theme="2"/>
        </patternFill>
      </fill>
      <border>
        <left/>
        <right/>
        <top/>
        <bottom/>
        <vertical/>
        <horizontal/>
      </border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font>
        <b/>
        <i val="0"/>
        <color theme="2" tint="0.79998168889431442"/>
      </font>
      <fill>
        <patternFill>
          <bgColor theme="3"/>
        </patternFill>
      </fill>
      <border>
        <top style="thick">
          <color theme="4"/>
        </top>
      </border>
    </dxf>
    <dxf>
      <font>
        <b val="0"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 style="thick">
          <color theme="4"/>
        </bottom>
        <vertical/>
        <horizontal/>
      </border>
    </dxf>
  </dxfs>
  <tableStyles count="2" defaultTableStyle="Zapisnik o troškovima" defaultPivotStyle="PivotStyleMedium9">
    <tableStyle name="Zapisnik o troškovima" pivot="0" count="4" xr9:uid="{00000000-0011-0000-FFFF-FFFF00000000}">
      <tableStyleElement type="wholeTable" dxfId="42"/>
      <tableStyleElement type="headerRow" dxfId="41"/>
      <tableStyleElement type="firstRowStripe" dxfId="40"/>
      <tableStyleElement type="secondRowStripe" dxfId="39"/>
    </tableStyle>
    <tableStyle name="Rezač osobnih troškova" pivot="0" table="0" count="10" xr9:uid="{00000000-0011-0000-FFFF-FFFF01000000}">
      <tableStyleElement type="wholeTable" dxfId="38"/>
      <tableStyleElement type="headerRow" dxfId="37"/>
    </tableStyle>
  </tableStyles>
  <colors>
    <mruColors>
      <color rgb="FFF8F7EB"/>
      <color rgb="FFF8F7EC"/>
      <color rgb="FFFFD0AA"/>
    </mruColors>
  </colors>
  <extLst>
    <ext xmlns:x14="http://schemas.microsoft.com/office/spreadsheetml/2009/9/main" uri="{46F421CA-312F-682f-3DD2-61675219B42D}">
      <x14:dxfs count="8">
        <dxf>
          <font>
            <color theme="3"/>
          </font>
          <fill>
            <patternFill patternType="solid">
              <fgColor auto="1"/>
              <bgColor theme="3" tint="0.7999816888943144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3"/>
          </font>
          <fill>
            <patternFill patternType="solid">
              <fgColor auto="1"/>
              <bgColor theme="3" tint="0.7999816888943144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3"/>
          </font>
          <fill>
            <patternFill patternType="solid">
              <fgColor auto="1"/>
              <bgColor theme="3" tint="0.7999816888943144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3"/>
          </font>
          <fill>
            <patternFill patternType="solid">
              <fgColor auto="1"/>
              <bgColor theme="3" tint="0.7999816888943144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theme="0"/>
          </font>
          <fill>
            <patternFill patternType="solid">
              <fgColor theme="6" tint="0.59999389629810485"/>
              <bgColor theme="4" tint="0.3999450666829432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theme="0"/>
          </font>
          <fill>
            <patternFill patternType="solid">
              <fgColor theme="6"/>
              <bgColor theme="4" tint="-0.24994659260841701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theme="2" tint="0.59996337778862885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sz val="9"/>
            <color theme="3"/>
            <name val="Arial"/>
            <scheme val="minor"/>
          </font>
          <fill>
            <patternFill patternType="solid">
              <fgColor rgb="FFC0C0C0"/>
              <bgColor theme="2" tint="0.59996337778862885"/>
            </patternFill>
          </fill>
          <border>
            <left style="thin">
              <color theme="3" tint="0.39994506668294322"/>
            </left>
            <right style="thin">
              <color theme="3" tint="0.39994506668294322"/>
            </right>
            <top style="thin">
              <color theme="3" tint="0.39994506668294322"/>
            </top>
            <bottom style="thin">
              <color theme="3" tint="0.39994506668294322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Rezač osobnih troškova">
        <x14:slicerStyle name="Rezač osobnih troškova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calcChain" Target="calcChain.xml"/><Relationship Id="rId5" Type="http://schemas.microsoft.com/office/2007/relationships/slicerCache" Target="slicerCaches/slicerCache1.xml"/><Relationship Id="rId10" Type="http://schemas.openxmlformats.org/officeDocument/2006/relationships/sharedStrings" Target="sharedStrings.xml"/><Relationship Id="rId4" Type="http://schemas.openxmlformats.org/officeDocument/2006/relationships/pivotCacheDefinition" Target="pivotCache/pivotCacheDefinition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pivotSource>
    <c:name>[Office_19144143_TF03427588.xltx]Podaci o osobnim troškovima!PodaciOsobniTroškovi</c:name>
    <c:fmtId val="2"/>
  </c:pivotSource>
  <c:chart>
    <c:autoTitleDeleted val="1"/>
    <c:pivotFmts>
      <c:pivotFmt>
        <c:idx val="0"/>
      </c:pivotFmt>
      <c:pivotFmt>
        <c:idx val="1"/>
      </c:pivotFmt>
      <c:pivotFmt>
        <c:idx val="2"/>
      </c:pivotFmt>
      <c:pivotFmt>
        <c:idx val="3"/>
        <c:spPr>
          <a:gradFill flip="none" rotWithShape="1">
            <a:gsLst>
              <a:gs pos="0">
                <a:schemeClr val="accent2"/>
              </a:gs>
              <a:gs pos="100000">
                <a:schemeClr val="accent2">
                  <a:lumMod val="60000"/>
                  <a:lumOff val="40000"/>
                </a:schemeClr>
              </a:gs>
            </a:gsLst>
            <a:lin ang="2700000" scaled="1"/>
            <a:tileRect/>
          </a:gradFill>
          <a:ln>
            <a:noFill/>
          </a:ln>
          <a:effectLst/>
        </c:spPr>
        <c:marker>
          <c:symbol val="none"/>
        </c:marker>
      </c:pivotFmt>
      <c:pivotFmt>
        <c:idx val="4"/>
        <c:spPr>
          <a:gradFill flip="none" rotWithShape="1">
            <a:gsLst>
              <a:gs pos="0">
                <a:schemeClr val="accent2"/>
              </a:gs>
              <a:gs pos="100000">
                <a:schemeClr val="accent2">
                  <a:lumMod val="60000"/>
                  <a:lumOff val="40000"/>
                </a:schemeClr>
              </a:gs>
            </a:gsLst>
            <a:lin ang="2700000" scaled="1"/>
            <a:tileRect/>
          </a:gra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3.8250175624598648E-2"/>
          <c:y val="1.7494987039663519E-2"/>
          <c:w val="0.95901312335958"/>
          <c:h val="0.867639588529694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'Podaci o osobnim troškovima'!$C$3</c:f>
              <c:strCache>
                <c:ptCount val="1"/>
                <c:pt idx="0">
                  <c:v>Zbroj</c:v>
                </c:pt>
              </c:strCache>
            </c:strRef>
          </c:tx>
          <c:spPr>
            <a:gradFill flip="none" rotWithShape="1">
              <a:gsLst>
                <a:gs pos="0">
                  <a:schemeClr val="accent2"/>
                </a:gs>
                <a:gs pos="100000">
                  <a:schemeClr val="accent2">
                    <a:lumMod val="60000"/>
                    <a:lumOff val="40000"/>
                  </a:schemeClr>
                </a:gs>
              </a:gsLst>
              <a:lin ang="2700000" scaled="1"/>
              <a:tileRect/>
            </a:gradFill>
            <a:ln>
              <a:noFill/>
            </a:ln>
            <a:effectLst/>
          </c:spPr>
          <c:invertIfNegative val="0"/>
          <c:cat>
            <c:multiLvlStrRef>
              <c:f>'Podaci o osobnim troškovima'!$B$4:$B$21</c:f>
              <c:multiLvlStrCache>
                <c:ptCount val="11"/>
                <c:lvl>
                  <c:pt idx="0">
                    <c:v>Zabava</c:v>
                  </c:pt>
                  <c:pt idx="1">
                    <c:v>Prijevoz</c:v>
                  </c:pt>
                  <c:pt idx="2">
                    <c:v>Svakodnevno</c:v>
                  </c:pt>
                  <c:pt idx="3">
                    <c:v>Stanovanje</c:v>
                  </c:pt>
                  <c:pt idx="4">
                    <c:v>Prijevoz</c:v>
                  </c:pt>
                  <c:pt idx="5">
                    <c:v>Svakodnevno</c:v>
                  </c:pt>
                  <c:pt idx="6">
                    <c:v>Stanovanje</c:v>
                  </c:pt>
                  <c:pt idx="7">
                    <c:v>Prijevoz</c:v>
                  </c:pt>
                  <c:pt idx="8">
                    <c:v>Svakodnevno</c:v>
                  </c:pt>
                  <c:pt idx="9">
                    <c:v>Zabava</c:v>
                  </c:pt>
                  <c:pt idx="10">
                    <c:v>Svakodnevno</c:v>
                  </c:pt>
                </c:lvl>
                <c:lvl>
                  <c:pt idx="0">
                    <c:v>ožu</c:v>
                  </c:pt>
                  <c:pt idx="4">
                    <c:v>tra</c:v>
                  </c:pt>
                  <c:pt idx="7">
                    <c:v>svi</c:v>
                  </c:pt>
                  <c:pt idx="8">
                    <c:v>lip</c:v>
                  </c:pt>
                  <c:pt idx="9">
                    <c:v>srp</c:v>
                  </c:pt>
                  <c:pt idx="10">
                    <c:v>kol</c:v>
                  </c:pt>
                </c:lvl>
              </c:multiLvlStrCache>
            </c:multiLvlStrRef>
          </c:cat>
          <c:val>
            <c:numRef>
              <c:f>'Podaci o osobnim troškovima'!$C$4:$C$21</c:f>
              <c:numCache>
                <c:formatCode>General</c:formatCode>
                <c:ptCount val="11"/>
                <c:pt idx="0">
                  <c:v>29</c:v>
                </c:pt>
                <c:pt idx="1">
                  <c:v>21</c:v>
                </c:pt>
                <c:pt idx="2">
                  <c:v>42</c:v>
                </c:pt>
                <c:pt idx="3">
                  <c:v>130</c:v>
                </c:pt>
                <c:pt idx="4">
                  <c:v>75</c:v>
                </c:pt>
                <c:pt idx="5">
                  <c:v>97.75</c:v>
                </c:pt>
                <c:pt idx="6">
                  <c:v>130</c:v>
                </c:pt>
                <c:pt idx="7">
                  <c:v>54</c:v>
                </c:pt>
                <c:pt idx="8">
                  <c:v>12</c:v>
                </c:pt>
                <c:pt idx="9">
                  <c:v>21</c:v>
                </c:pt>
                <c:pt idx="10">
                  <c:v>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53-4ACC-8C3A-2039B3F6B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axId val="369003632"/>
        <c:axId val="369002848"/>
      </c:barChart>
      <c:catAx>
        <c:axId val="369003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2">
                <a:lumMod val="20000"/>
                <a:lumOff val="8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69002848"/>
        <c:crosses val="autoZero"/>
        <c:auto val="1"/>
        <c:lblAlgn val="ctr"/>
        <c:lblOffset val="100"/>
        <c:noMultiLvlLbl val="0"/>
      </c:catAx>
      <c:valAx>
        <c:axId val="369002848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chemeClr val="tx2">
                  <a:lumMod val="20000"/>
                  <a:lumOff val="8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69003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chemeClr val="tx2"/>
          </a:solidFill>
        </a:defRPr>
      </a:pPr>
      <a:endParaRPr lang="sr-Latn-R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190499</xdr:rowOff>
    </xdr:from>
    <xdr:to>
      <xdr:col>5</xdr:col>
      <xdr:colOff>5562600</xdr:colOff>
      <xdr:row>1</xdr:row>
      <xdr:rowOff>3381374</xdr:rowOff>
    </xdr:to>
    <xdr:graphicFrame macro="">
      <xdr:nvGraphicFramePr>
        <xdr:cNvPr id="2" name="Osobni troškovi" descr="Zaokretni grafikon s osobnim troškovima za ukupne troškove po kategoriji, grupirane po mjesecu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352425</xdr:colOff>
      <xdr:row>2</xdr:row>
      <xdr:rowOff>152400</xdr:rowOff>
    </xdr:from>
    <xdr:to>
      <xdr:col>2</xdr:col>
      <xdr:colOff>1522950</xdr:colOff>
      <xdr:row>2</xdr:row>
      <xdr:rowOff>1707600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atum">
              <a:extLst>
                <a:ext uri="{FF2B5EF4-FFF2-40B4-BE49-F238E27FC236}">
                  <a16:creationId xmlns:a16="http://schemas.microsoft.com/office/drawing/2014/main" id="{72E98BB6-A328-4B99-B321-6A1345ACA69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atum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52450" y="4400550"/>
              <a:ext cx="2761200" cy="1555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r-HR" sz="1100"/>
                <a:t>Ovaj oblik predstavlja rezač. Rezači su podržani u programu Excel 2010 ili novijem.
Ako je oblik izmijenjen u starijoj verziji programa Excel ili ako je radna knjiga spremljena u programu Excel 2003 ili starijem, rezač se ne može koristiti.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762000</xdr:colOff>
      <xdr:row>2</xdr:row>
      <xdr:rowOff>142875</xdr:rowOff>
    </xdr:from>
    <xdr:to>
      <xdr:col>4</xdr:col>
      <xdr:colOff>811050</xdr:colOff>
      <xdr:row>5</xdr:row>
      <xdr:rowOff>25725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kategorija">
              <a:extLst>
                <a:ext uri="{FF2B5EF4-FFF2-40B4-BE49-F238E27FC236}">
                  <a16:creationId xmlns:a16="http://schemas.microsoft.com/office/drawing/2014/main" id="{7C7EF1AD-81B1-42F5-9602-DE28CF9D28A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ategorij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457700" y="4391025"/>
              <a:ext cx="2163600" cy="2073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r-HR" sz="1100"/>
                <a:t>Ovaj oblik predstavlja rezač. Rezači su podržani u programu Excel 2010 ili novijem.
Ako je oblik izmijenjen u starijoj verziji programa Excel ili ako je radna knjiga spremljena u programu Excel 2003 ili starijem, rezač se ne može koristiti.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142875</xdr:colOff>
      <xdr:row>2</xdr:row>
      <xdr:rowOff>133350</xdr:rowOff>
    </xdr:from>
    <xdr:to>
      <xdr:col>5</xdr:col>
      <xdr:colOff>5571675</xdr:colOff>
      <xdr:row>5</xdr:row>
      <xdr:rowOff>16200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potkategorija">
              <a:extLst>
                <a:ext uri="{FF2B5EF4-FFF2-40B4-BE49-F238E27FC236}">
                  <a16:creationId xmlns:a16="http://schemas.microsoft.com/office/drawing/2014/main" id="{24311A60-9A42-4ED7-9941-D7A71F36CAC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otkategorij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543800" y="4381500"/>
              <a:ext cx="5428800" cy="2073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r-HR" sz="1100"/>
                <a:t>Ovaj oblik predstavlja rezač. Rezači su podržani u programu Excel 2010 ili novijem.
Ako je oblik izmijenjen u starijoj verziji programa Excel ili ako je radna knjiga spremljena u programu Excel 2003 ili starijem, rezač se ne može koristiti.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242.590355671295" createdVersion="5" refreshedVersion="6" minRefreshableVersion="3" recordCount="20" xr:uid="{00000000-000A-0000-FFFF-FFFF05000000}">
  <cacheSource type="worksheet">
    <worksheetSource name="Troškovi"/>
  </cacheSource>
  <cacheFields count="5">
    <cacheField name="datum" numFmtId="14">
      <sharedItems containsSemiMixedTypes="0" containsNonDate="0" containsDate="1" containsString="0" minDate="2018-03-02T00:00:00" maxDate="2018-08-02T00:00:00" count="10">
        <d v="2018-03-02T00:00:00"/>
        <d v="2018-03-04T00:00:00"/>
        <d v="2018-03-06T00:00:00"/>
        <d v="2018-04-02T00:00:00"/>
        <d v="2018-04-04T00:00:00"/>
        <d v="2018-04-06T00:00:00"/>
        <d v="2018-05-01T00:00:00"/>
        <d v="2018-06-01T00:00:00"/>
        <d v="2018-07-01T00:00:00"/>
        <d v="2018-08-01T00:00:00"/>
      </sharedItems>
      <fieldGroup base="0">
        <rangePr groupBy="months" startDate="2018-03-02T00:00:00" endDate="2018-08-02T00:00:00"/>
        <groupItems count="14">
          <s v="&lt;2.3.2018"/>
          <s v="sij"/>
          <s v="vlj"/>
          <s v="ožu"/>
          <s v="tra"/>
          <s v="svi"/>
          <s v="lip"/>
          <s v="srp"/>
          <s v="kol"/>
          <s v="ruj"/>
          <s v="lis"/>
          <s v="stu"/>
          <s v="pro"/>
          <s v="&gt;2.8.2018"/>
        </groupItems>
      </fieldGroup>
    </cacheField>
    <cacheField name="kategorija" numFmtId="0">
      <sharedItems count="8">
        <s v="Stanovanje"/>
        <s v="Zabava"/>
        <s v="Svakodnevno"/>
        <s v="Prijevoz"/>
        <s v="Daily" u="1"/>
        <s v="Housing" u="1"/>
        <s v="Fun" u="1"/>
        <s v="Transport" u="1"/>
      </sharedItems>
    </cacheField>
    <cacheField name="potkategorija" numFmtId="0">
      <sharedItems count="12">
        <s v="Internet"/>
        <s v="Fiksni telefon"/>
        <s v="Struja"/>
        <s v="Teretana"/>
        <s v="Odjeća"/>
        <s v="Pokaz"/>
        <s v="Gorivo"/>
        <s v="Frizer"/>
        <s v="Čaj/kava"/>
        <s v="Slatkiši/grickalice"/>
        <s v="Kontaktne leće"/>
        <s v="Kino"/>
      </sharedItems>
    </cacheField>
    <cacheField name="iznos" numFmtId="44">
      <sharedItems containsSemiMixedTypes="0" containsString="0" containsNumber="1" minValue="2.75" maxValue="62"/>
    </cacheField>
    <cacheField name="napomena" numFmtId="0">
      <sharedItems containsBlank="1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">
  <r>
    <x v="0"/>
    <x v="0"/>
    <x v="0"/>
    <n v="29"/>
    <m/>
  </r>
  <r>
    <x v="0"/>
    <x v="0"/>
    <x v="1"/>
    <n v="39"/>
    <m/>
  </r>
  <r>
    <x v="1"/>
    <x v="0"/>
    <x v="2"/>
    <n v="62"/>
    <m/>
  </r>
  <r>
    <x v="1"/>
    <x v="1"/>
    <x v="3"/>
    <n v="29"/>
    <m/>
  </r>
  <r>
    <x v="2"/>
    <x v="2"/>
    <x v="4"/>
    <n v="42"/>
    <m/>
  </r>
  <r>
    <x v="2"/>
    <x v="3"/>
    <x v="5"/>
    <n v="21"/>
    <s v="Pokaz za ožujak"/>
  </r>
  <r>
    <x v="3"/>
    <x v="3"/>
    <x v="6"/>
    <n v="54"/>
    <m/>
  </r>
  <r>
    <x v="3"/>
    <x v="2"/>
    <x v="7"/>
    <n v="12"/>
    <m/>
  </r>
  <r>
    <x v="3"/>
    <x v="2"/>
    <x v="8"/>
    <n v="12"/>
    <m/>
  </r>
  <r>
    <x v="3"/>
    <x v="2"/>
    <x v="9"/>
    <n v="2.75"/>
    <m/>
  </r>
  <r>
    <x v="4"/>
    <x v="0"/>
    <x v="0"/>
    <n v="29"/>
    <m/>
  </r>
  <r>
    <x v="4"/>
    <x v="0"/>
    <x v="1"/>
    <n v="39"/>
    <m/>
  </r>
  <r>
    <x v="4"/>
    <x v="0"/>
    <x v="2"/>
    <n v="62"/>
    <m/>
  </r>
  <r>
    <x v="4"/>
    <x v="2"/>
    <x v="10"/>
    <n v="29"/>
    <m/>
  </r>
  <r>
    <x v="5"/>
    <x v="2"/>
    <x v="4"/>
    <n v="42"/>
    <m/>
  </r>
  <r>
    <x v="5"/>
    <x v="3"/>
    <x v="5"/>
    <n v="21"/>
    <s v="Pokaz za travanj"/>
  </r>
  <r>
    <x v="6"/>
    <x v="3"/>
    <x v="6"/>
    <n v="54"/>
    <m/>
  </r>
  <r>
    <x v="7"/>
    <x v="2"/>
    <x v="7"/>
    <n v="12"/>
    <m/>
  </r>
  <r>
    <x v="8"/>
    <x v="1"/>
    <x v="11"/>
    <n v="21"/>
    <s v="Noć klasičnih filmova"/>
  </r>
  <r>
    <x v="9"/>
    <x v="2"/>
    <x v="9"/>
    <n v="2.7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odaciOsobniTroškovi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chartFormat="10">
  <location ref="B3:C21" firstHeaderRow="1" firstDataRow="1" firstDataCol="1"/>
  <pivotFields count="5"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>
      <items count="9">
        <item sd="0" m="1" x="6"/>
        <item sd="0" m="1" x="7"/>
        <item m="1" x="4"/>
        <item m="1" x="5"/>
        <item x="1"/>
        <item x="3"/>
        <item x="2"/>
        <item x="0"/>
        <item t="default" sd="0"/>
      </items>
    </pivotField>
    <pivotField showAll="0">
      <items count="13">
        <item x="8"/>
        <item x="1"/>
        <item x="7"/>
        <item x="6"/>
        <item x="0"/>
        <item x="11"/>
        <item x="10"/>
        <item x="4"/>
        <item x="5"/>
        <item x="9"/>
        <item x="2"/>
        <item x="3"/>
        <item t="default"/>
      </items>
    </pivotField>
    <pivotField dataField="1" showAll="0"/>
    <pivotField showAll="0"/>
  </pivotFields>
  <rowFields count="2">
    <field x="0"/>
    <field x="1"/>
  </rowFields>
  <rowItems count="18">
    <i>
      <x v="3"/>
    </i>
    <i r="1">
      <x v="4"/>
    </i>
    <i r="1">
      <x v="5"/>
    </i>
    <i r="1">
      <x v="6"/>
    </i>
    <i r="1">
      <x v="7"/>
    </i>
    <i>
      <x v="4"/>
    </i>
    <i r="1">
      <x v="5"/>
    </i>
    <i r="1">
      <x v="6"/>
    </i>
    <i r="1">
      <x v="7"/>
    </i>
    <i>
      <x v="5"/>
    </i>
    <i r="1">
      <x v="5"/>
    </i>
    <i>
      <x v="6"/>
    </i>
    <i r="1">
      <x v="6"/>
    </i>
    <i>
      <x v="7"/>
    </i>
    <i r="1">
      <x v="4"/>
    </i>
    <i>
      <x v="8"/>
    </i>
    <i r="1">
      <x v="6"/>
    </i>
    <i t="grand">
      <x/>
    </i>
  </rowItems>
  <colItems count="1">
    <i/>
  </colItems>
  <dataFields count="1">
    <dataField name="Zbroj od iznos" fld="3" baseField="0" baseItem="0"/>
  </dataFields>
  <formats count="13">
    <format dxfId="27">
      <pivotArea type="all" dataOnly="0" outline="0" fieldPosition="0"/>
    </format>
    <format dxfId="26">
      <pivotArea outline="0" collapsedLevelsAreSubtotals="1" fieldPosition="0"/>
    </format>
    <format dxfId="25">
      <pivotArea field="0" type="button" dataOnly="0" labelOnly="1" outline="0" axis="axisRow" fieldPosition="0"/>
    </format>
    <format dxfId="24">
      <pivotArea dataOnly="0" labelOnly="1" outline="0" axis="axisValues" fieldPosition="0"/>
    </format>
    <format dxfId="23">
      <pivotArea dataOnly="0" labelOnly="1" fieldPosition="0">
        <references count="1">
          <reference field="0" count="6">
            <x v="3"/>
            <x v="4"/>
            <x v="5"/>
            <x v="6"/>
            <x v="7"/>
            <x v="8"/>
          </reference>
        </references>
      </pivotArea>
    </format>
    <format dxfId="22">
      <pivotArea dataOnly="0" labelOnly="1" grandRow="1" outline="0" fieldPosition="0"/>
    </format>
    <format dxfId="21">
      <pivotArea dataOnly="0" labelOnly="1" fieldPosition="0">
        <references count="2">
          <reference field="0" count="1" selected="0">
            <x v="3"/>
          </reference>
          <reference field="1" count="0"/>
        </references>
      </pivotArea>
    </format>
    <format dxfId="20">
      <pivotArea dataOnly="0" labelOnly="1" fieldPosition="0">
        <references count="2">
          <reference field="0" count="1" selected="0">
            <x v="4"/>
          </reference>
          <reference field="1" count="3">
            <x v="1"/>
            <x v="2"/>
            <x v="3"/>
          </reference>
        </references>
      </pivotArea>
    </format>
    <format dxfId="19">
      <pivotArea dataOnly="0" labelOnly="1" fieldPosition="0">
        <references count="2">
          <reference field="0" count="1" selected="0">
            <x v="5"/>
          </reference>
          <reference field="1" count="1">
            <x v="1"/>
          </reference>
        </references>
      </pivotArea>
    </format>
    <format dxfId="18">
      <pivotArea dataOnly="0" labelOnly="1" fieldPosition="0">
        <references count="2">
          <reference field="0" count="1" selected="0">
            <x v="6"/>
          </reference>
          <reference field="1" count="1">
            <x v="2"/>
          </reference>
        </references>
      </pivotArea>
    </format>
    <format dxfId="17">
      <pivotArea dataOnly="0" labelOnly="1" fieldPosition="0">
        <references count="2">
          <reference field="0" count="1" selected="0">
            <x v="7"/>
          </reference>
          <reference field="1" count="1">
            <x v="0"/>
          </reference>
        </references>
      </pivotArea>
    </format>
    <format dxfId="16">
      <pivotArea dataOnly="0" labelOnly="1" fieldPosition="0">
        <references count="2">
          <reference field="0" count="1" selected="0">
            <x v="8"/>
          </reference>
          <reference field="1" count="1">
            <x v="2"/>
          </reference>
        </references>
      </pivotArea>
    </format>
    <format dxfId="15">
      <pivotArea dataOnly="0" labelOnly="1" outline="0" axis="axisValues" fieldPosition="0"/>
    </format>
  </formats>
  <chartFormats count="1"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Podaci o osobnim troškovima" altTextSummary="Izvor podataka zaokretnog grafikona za ukupne troškove za svaki mjesec grupirane prema kategorijama troškova.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Rezač_datum" xr10:uid="{2D4CC3B0-6BDD-4DF3-9727-849727E87C4D}" sourceName="datum">
  <pivotTables>
    <pivotTable tabId="4" name="PodaciOsobniTroškovi"/>
  </pivotTables>
  <data>
    <tabular pivotCacheId="2" showMissing="0">
      <items count="14">
        <i x="3" s="1"/>
        <i x="4" s="1"/>
        <i x="5" s="1"/>
        <i x="6" s="1"/>
        <i x="7" s="1"/>
        <i x="8" s="1"/>
        <i x="1" s="1" nd="1"/>
        <i x="2" s="1" nd="1"/>
        <i x="9" s="1" nd="1"/>
        <i x="10" s="1" nd="1"/>
        <i x="11" s="1" nd="1"/>
        <i x="12" s="1" nd="1"/>
        <i x="0" s="1" nd="1"/>
        <i x="13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Rezač_kategorija" xr10:uid="{0E3BAFDB-29F1-4611-AC07-800B84B77396}" sourceName="kategorija">
  <pivotTables>
    <pivotTable tabId="4" name="PodaciOsobniTroškovi"/>
  </pivotTables>
  <data>
    <tabular pivotCacheId="2" showMissing="0">
      <items count="8">
        <i x="3" s="1"/>
        <i x="0" s="1"/>
        <i x="2" s="1"/>
        <i x="1" s="1"/>
        <i x="4" s="1" nd="1"/>
        <i x="6" s="1" nd="1"/>
        <i x="5" s="1" nd="1"/>
        <i x="7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Rezač_potkategorija" xr10:uid="{E89652B8-FA23-4164-8C38-FEED7059CEDC}" sourceName="potkategorija">
  <pivotTables>
    <pivotTable tabId="4" name="PodaciOsobniTroškovi"/>
  </pivotTables>
  <data>
    <tabular pivotCacheId="2" showMissing="0">
      <items count="12">
        <i x="8" s="1"/>
        <i x="1" s="1"/>
        <i x="7" s="1"/>
        <i x="6" s="1"/>
        <i x="0" s="1"/>
        <i x="11" s="1"/>
        <i x="10" s="1"/>
        <i x="4" s="1"/>
        <i x="5" s="1"/>
        <i x="9" s="1"/>
        <i x="2" s="1"/>
        <i x="3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datum" xr10:uid="{C1F8096B-3C16-4289-9081-E1C282D2CDCB}" cache="Rezač_datum" caption="datum" columnCount="3" rowHeight="183600"/>
  <slicer name="kategorija" xr10:uid="{46F864A1-4C22-4A3E-B78D-657686773B26}" cache="Rezač_kategorija" caption="kategorija" columnCount="2" rowHeight="183600"/>
  <slicer name="potkategorija" xr10:uid="{9EFBB61D-D774-4A29-BA8E-4352D7D46D48}" cache="Rezač_potkategorija" caption="potkategorija" columnCount="4" rowHeight="1836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0000000}" name="Troškovi" displayName="Troškovi" ref="B2:F22" headerRowDxfId="36" dataDxfId="35">
  <autoFilter ref="B2:F22" xr:uid="{00000000-0009-0000-0100-00000C000000}"/>
  <sortState ref="B3:F22">
    <sortCondition ref="B2:B22"/>
  </sortState>
  <tableColumns count="5">
    <tableColumn id="1" xr3:uid="{00000000-0010-0000-0000-000001000000}" name="datum" totalsRowLabel="Zbroj" dataDxfId="0" totalsRowDxfId="34"/>
    <tableColumn id="2" xr3:uid="{00000000-0010-0000-0000-000002000000}" name="kategorija" dataDxfId="1" totalsRowDxfId="33"/>
    <tableColumn id="3" xr3:uid="{00000000-0010-0000-0000-000003000000}" name="potkategorija" dataDxfId="32" totalsRowDxfId="31"/>
    <tableColumn id="6" xr3:uid="{00000000-0010-0000-0000-000006000000}" name="iznos" totalsRowDxfId="30" dataCellStyle="Valuta"/>
    <tableColumn id="4" xr3:uid="{00000000-0010-0000-0000-000004000000}" name="napomena" totalsRowFunction="count" dataDxfId="29" totalsRowDxfId="28"/>
  </tableColumns>
  <tableStyleInfo name="Zapisnik o troškovima" showFirstColumn="0" showLastColumn="0" showRowStripes="1" showColumnStripes="0"/>
  <extLst>
    <ext xmlns:x14="http://schemas.microsoft.com/office/spreadsheetml/2009/9/main" uri="{504A1905-F514-4f6f-8877-14C23A59335A}">
      <x14:table altTextSummary="U ovu tablicu unesite datum, kategoriju, potkategoriju, iznos i bilješke"/>
    </ext>
  </extLst>
</table>
</file>

<file path=xl/theme/theme1.xml><?xml version="1.0" encoding="utf-8"?>
<a:theme xmlns:a="http://schemas.openxmlformats.org/drawingml/2006/main" name="Office Theme">
  <a:themeElements>
    <a:clrScheme name="Personal Expense Calculator">
      <a:dk1>
        <a:sysClr val="windowText" lastClr="000000"/>
      </a:dk1>
      <a:lt1>
        <a:sysClr val="window" lastClr="FFFFFF"/>
      </a:lt1>
      <a:dk2>
        <a:srgbClr val="1D3641"/>
      </a:dk2>
      <a:lt2>
        <a:srgbClr val="F9FAF5"/>
      </a:lt2>
      <a:accent1>
        <a:srgbClr val="759AA5"/>
      </a:accent1>
      <a:accent2>
        <a:srgbClr val="F56B12"/>
      </a:accent2>
      <a:accent3>
        <a:srgbClr val="99987F"/>
      </a:accent3>
      <a:accent4>
        <a:srgbClr val="90AC97"/>
      </a:accent4>
      <a:accent5>
        <a:srgbClr val="CFC60D"/>
      </a:accent5>
      <a:accent6>
        <a:srgbClr val="B9AB6F"/>
      </a:accent6>
      <a:hlink>
        <a:srgbClr val="66AACD"/>
      </a:hlink>
      <a:folHlink>
        <a:srgbClr val="809DB3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autoPageBreaks="0"/>
  </sheetPr>
  <dimension ref="B1:F3"/>
  <sheetViews>
    <sheetView showGridLines="0" tabSelected="1" zoomScaleNormal="100" workbookViewId="0"/>
  </sheetViews>
  <sheetFormatPr defaultColWidth="6" defaultRowHeight="15" customHeight="1" x14ac:dyDescent="0.2"/>
  <cols>
    <col min="1" max="1" width="2.625" style="3" customWidth="1"/>
    <col min="2" max="2" width="20.875" style="3" customWidth="1"/>
    <col min="3" max="3" width="25" style="3" customWidth="1"/>
    <col min="4" max="4" width="27.75" style="3" customWidth="1"/>
    <col min="5" max="5" width="20.875" style="3" customWidth="1"/>
    <col min="6" max="6" width="74.625" style="3" customWidth="1"/>
    <col min="7" max="7" width="2.625" style="3" customWidth="1"/>
    <col min="8" max="16384" width="6" style="3"/>
  </cols>
  <sheetData>
    <row r="1" spans="2:6" ht="63" customHeight="1" thickBot="1" x14ac:dyDescent="0.25">
      <c r="B1" s="14" t="s">
        <v>0</v>
      </c>
      <c r="C1" s="14"/>
      <c r="D1" s="14"/>
      <c r="E1" s="14"/>
      <c r="F1" s="4" t="s">
        <v>4</v>
      </c>
    </row>
    <row r="2" spans="2:6" ht="272.10000000000002" customHeight="1" thickTop="1" x14ac:dyDescent="0.2">
      <c r="B2" s="13" t="s">
        <v>1</v>
      </c>
      <c r="C2" s="13"/>
      <c r="D2" s="13"/>
      <c r="E2" s="13"/>
      <c r="F2" s="13"/>
    </row>
    <row r="3" spans="2:6" ht="142.5" customHeight="1" x14ac:dyDescent="0.2">
      <c r="B3" s="13" t="s">
        <v>2</v>
      </c>
      <c r="C3" s="13"/>
      <c r="D3" s="13" t="s">
        <v>3</v>
      </c>
      <c r="E3" s="13"/>
      <c r="F3" s="7" t="s">
        <v>5</v>
      </c>
    </row>
  </sheetData>
  <sheetProtection selectLockedCells="1" pivotTables="0" selectUnlockedCells="1"/>
  <mergeCells count="4">
    <mergeCell ref="B2:F2"/>
    <mergeCell ref="B1:E1"/>
    <mergeCell ref="B3:C3"/>
    <mergeCell ref="D3:E3"/>
  </mergeCells>
  <dataValidations count="3">
    <dataValidation allowBlank="1" showInputMessage="1" showErrorMessage="1" prompt="U ovoj radnoj knjizi stvorite kalkulator osobnih troškova. U ćeliji B2 je zaokretni grafikon koji pokazuje troškove po kategoriji. Odaberite ćeliju F1 da biste otvorili radni list Zapisnik o troškovima" sqref="A1" xr:uid="{00000000-0002-0000-0000-000000000000}"/>
    <dataValidation allowBlank="1" showInputMessage="1" showErrorMessage="1" prompt="U ovoj se ćeliji nalazi naslov ovog radnog lista. U ćeliji ispod je zaokretni grafikon Osobni troškovi. U ćeliji desno je navigacijska veza na zapisnik o troškovima" sqref="B1:E1" xr:uid="{00000000-0002-0000-0000-000001000000}"/>
    <dataValidation allowBlank="1" showInputMessage="1" showErrorMessage="1" prompt="U ovoj je ćeliji navigacijska veza na zapisnik o troškovima" sqref="F1" xr:uid="{00000000-0002-0000-0000-000002000000}"/>
  </dataValidations>
  <hyperlinks>
    <hyperlink ref="F1" location="'Zapisnik o troškovima'!A1" tooltip="Odaberite da biste otvorili radni list Zapisnik o troškovima" display="na zapisnik o troškovima &gt;" xr:uid="{00000000-0004-0000-0000-000000000000}"/>
  </hyperlinks>
  <pageMargins left="0.7" right="0.7" top="0.75" bottom="0.75" header="0.3" footer="0.3"/>
  <pageSetup paperSize="9" fitToHeight="0" orientation="portrait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autoPageBreaks="0"/>
  </sheetPr>
  <dimension ref="A1:F22"/>
  <sheetViews>
    <sheetView showGridLines="0" zoomScaleNormal="100" workbookViewId="0"/>
  </sheetViews>
  <sheetFormatPr defaultRowHeight="30" customHeight="1" x14ac:dyDescent="0.2"/>
  <cols>
    <col min="1" max="1" width="2.625" customWidth="1"/>
    <col min="2" max="2" width="20.875" customWidth="1"/>
    <col min="3" max="3" width="25" customWidth="1"/>
    <col min="4" max="4" width="27.75" customWidth="1"/>
    <col min="5" max="5" width="20.875" customWidth="1"/>
    <col min="6" max="6" width="38" customWidth="1"/>
    <col min="7" max="7" width="2.625" customWidth="1"/>
  </cols>
  <sheetData>
    <row r="1" spans="1:6" s="3" customFormat="1" ht="63" customHeight="1" thickBot="1" x14ac:dyDescent="0.25">
      <c r="B1" s="14" t="s">
        <v>6</v>
      </c>
      <c r="C1" s="14"/>
      <c r="D1" s="14"/>
      <c r="E1" s="14"/>
      <c r="F1" s="4" t="s">
        <v>27</v>
      </c>
    </row>
    <row r="2" spans="1:6" s="3" customFormat="1" ht="30" customHeight="1" thickTop="1" x14ac:dyDescent="0.2">
      <c r="A2"/>
      <c r="B2" s="1" t="s">
        <v>7</v>
      </c>
      <c r="C2" s="1" t="s">
        <v>8</v>
      </c>
      <c r="D2" s="1" t="s">
        <v>13</v>
      </c>
      <c r="E2" s="2" t="s">
        <v>26</v>
      </c>
      <c r="F2" s="1" t="s">
        <v>28</v>
      </c>
    </row>
    <row r="3" spans="1:6" s="3" customFormat="1" ht="30" customHeight="1" x14ac:dyDescent="0.2">
      <c r="B3" s="17">
        <f ca="1">DATE(YEAR(TODAY()),3,2)</f>
        <v>43161</v>
      </c>
      <c r="C3" s="5" t="s">
        <v>9</v>
      </c>
      <c r="D3" s="5" t="s">
        <v>14</v>
      </c>
      <c r="E3" s="12">
        <v>29</v>
      </c>
      <c r="F3" s="6"/>
    </row>
    <row r="4" spans="1:6" s="3" customFormat="1" ht="30" customHeight="1" x14ac:dyDescent="0.2">
      <c r="B4" s="17">
        <f t="shared" ref="B4" ca="1" si="0">DATE(YEAR(TODAY()),3,2)</f>
        <v>43161</v>
      </c>
      <c r="C4" s="5" t="s">
        <v>9</v>
      </c>
      <c r="D4" s="5" t="s">
        <v>15</v>
      </c>
      <c r="E4" s="12">
        <v>39</v>
      </c>
      <c r="F4" s="5"/>
    </row>
    <row r="5" spans="1:6" s="3" customFormat="1" ht="30" customHeight="1" x14ac:dyDescent="0.2">
      <c r="B5" s="17">
        <f ca="1">DATE(YEAR(TODAY()),3,4)</f>
        <v>43163</v>
      </c>
      <c r="C5" s="5" t="s">
        <v>9</v>
      </c>
      <c r="D5" s="5" t="s">
        <v>16</v>
      </c>
      <c r="E5" s="12">
        <v>62</v>
      </c>
      <c r="F5" s="5"/>
    </row>
    <row r="6" spans="1:6" s="3" customFormat="1" ht="30" customHeight="1" x14ac:dyDescent="0.2">
      <c r="B6" s="17">
        <f ca="1">DATE(YEAR(TODAY()),3,4)</f>
        <v>43163</v>
      </c>
      <c r="C6" s="5" t="s">
        <v>10</v>
      </c>
      <c r="D6" s="5" t="s">
        <v>17</v>
      </c>
      <c r="E6" s="12">
        <v>29</v>
      </c>
      <c r="F6" s="5"/>
    </row>
    <row r="7" spans="1:6" s="3" customFormat="1" ht="30" customHeight="1" x14ac:dyDescent="0.2">
      <c r="B7" s="17">
        <f ca="1">DATE(YEAR(TODAY()),3,6)</f>
        <v>43165</v>
      </c>
      <c r="C7" s="5" t="s">
        <v>11</v>
      </c>
      <c r="D7" s="5" t="s">
        <v>18</v>
      </c>
      <c r="E7" s="12">
        <v>42</v>
      </c>
      <c r="F7" s="5"/>
    </row>
    <row r="8" spans="1:6" s="3" customFormat="1" ht="30" customHeight="1" x14ac:dyDescent="0.2">
      <c r="B8" s="17">
        <f ca="1">DATE(YEAR(TODAY()),3,6)</f>
        <v>43165</v>
      </c>
      <c r="C8" s="5" t="s">
        <v>12</v>
      </c>
      <c r="D8" s="5" t="s">
        <v>19</v>
      </c>
      <c r="E8" s="12">
        <v>21</v>
      </c>
      <c r="F8" s="5" t="s">
        <v>29</v>
      </c>
    </row>
    <row r="9" spans="1:6" s="3" customFormat="1" ht="30" customHeight="1" x14ac:dyDescent="0.2">
      <c r="B9" s="17">
        <f ca="1">DATE(YEAR(TODAY()),4,2)</f>
        <v>43192</v>
      </c>
      <c r="C9" s="5" t="s">
        <v>12</v>
      </c>
      <c r="D9" s="5" t="s">
        <v>20</v>
      </c>
      <c r="E9" s="12">
        <v>54</v>
      </c>
      <c r="F9" s="5"/>
    </row>
    <row r="10" spans="1:6" s="3" customFormat="1" ht="30" customHeight="1" x14ac:dyDescent="0.2">
      <c r="B10" s="17">
        <f t="shared" ref="B10:B12" ca="1" si="1">DATE(YEAR(TODAY()),4,2)</f>
        <v>43192</v>
      </c>
      <c r="C10" s="5" t="s">
        <v>11</v>
      </c>
      <c r="D10" s="5" t="s">
        <v>21</v>
      </c>
      <c r="E10" s="12">
        <v>12</v>
      </c>
      <c r="F10" s="5"/>
    </row>
    <row r="11" spans="1:6" s="3" customFormat="1" ht="30" customHeight="1" x14ac:dyDescent="0.2">
      <c r="B11" s="18">
        <f t="shared" ca="1" si="1"/>
        <v>43192</v>
      </c>
      <c r="C11" s="5" t="s">
        <v>11</v>
      </c>
      <c r="D11" s="5" t="s">
        <v>22</v>
      </c>
      <c r="E11" s="12">
        <v>12</v>
      </c>
      <c r="F11" s="5"/>
    </row>
    <row r="12" spans="1:6" s="3" customFormat="1" ht="30" customHeight="1" x14ac:dyDescent="0.2">
      <c r="B12" s="18">
        <f t="shared" ca="1" si="1"/>
        <v>43192</v>
      </c>
      <c r="C12" s="5" t="s">
        <v>11</v>
      </c>
      <c r="D12" s="5" t="s">
        <v>23</v>
      </c>
      <c r="E12" s="12">
        <v>2.75</v>
      </c>
      <c r="F12" s="5"/>
    </row>
    <row r="13" spans="1:6" s="3" customFormat="1" ht="30" customHeight="1" x14ac:dyDescent="0.2">
      <c r="B13" s="18">
        <f ca="1">DATE(YEAR(TODAY()),4,4)</f>
        <v>43194</v>
      </c>
      <c r="C13" s="5" t="s">
        <v>9</v>
      </c>
      <c r="D13" s="5" t="s">
        <v>14</v>
      </c>
      <c r="E13" s="12">
        <v>29</v>
      </c>
      <c r="F13" s="5"/>
    </row>
    <row r="14" spans="1:6" s="3" customFormat="1" ht="30" customHeight="1" x14ac:dyDescent="0.2">
      <c r="B14" s="18">
        <f ca="1">DATE(YEAR(TODAY()),4,4)</f>
        <v>43194</v>
      </c>
      <c r="C14" s="5" t="s">
        <v>9</v>
      </c>
      <c r="D14" s="5" t="s">
        <v>15</v>
      </c>
      <c r="E14" s="12">
        <v>39</v>
      </c>
      <c r="F14" s="5"/>
    </row>
    <row r="15" spans="1:6" s="3" customFormat="1" ht="30" customHeight="1" x14ac:dyDescent="0.2">
      <c r="B15" s="18">
        <f ca="1">DATE(YEAR(TODAY()),4,4)</f>
        <v>43194</v>
      </c>
      <c r="C15" s="5" t="s">
        <v>9</v>
      </c>
      <c r="D15" s="5" t="s">
        <v>16</v>
      </c>
      <c r="E15" s="12">
        <v>62</v>
      </c>
      <c r="F15" s="5"/>
    </row>
    <row r="16" spans="1:6" s="3" customFormat="1" ht="30" customHeight="1" x14ac:dyDescent="0.2">
      <c r="B16" s="18">
        <f ca="1">DATE(YEAR(TODAY()),4,4)</f>
        <v>43194</v>
      </c>
      <c r="C16" s="5" t="s">
        <v>11</v>
      </c>
      <c r="D16" s="5" t="s">
        <v>24</v>
      </c>
      <c r="E16" s="12">
        <v>29</v>
      </c>
      <c r="F16" s="5"/>
    </row>
    <row r="17" spans="2:6" s="3" customFormat="1" ht="30" customHeight="1" x14ac:dyDescent="0.2">
      <c r="B17" s="18">
        <f ca="1">DATE(YEAR(TODAY()),4,6)</f>
        <v>43196</v>
      </c>
      <c r="C17" s="5" t="s">
        <v>11</v>
      </c>
      <c r="D17" s="5" t="s">
        <v>18</v>
      </c>
      <c r="E17" s="12">
        <v>42</v>
      </c>
      <c r="F17" s="5"/>
    </row>
    <row r="18" spans="2:6" s="3" customFormat="1" ht="30" customHeight="1" x14ac:dyDescent="0.2">
      <c r="B18" s="18">
        <f ca="1">DATE(YEAR(TODAY()),4,6)</f>
        <v>43196</v>
      </c>
      <c r="C18" s="5" t="s">
        <v>12</v>
      </c>
      <c r="D18" s="5" t="s">
        <v>19</v>
      </c>
      <c r="E18" s="12">
        <v>21</v>
      </c>
      <c r="F18" s="5" t="s">
        <v>30</v>
      </c>
    </row>
    <row r="19" spans="2:6" s="3" customFormat="1" ht="30" customHeight="1" x14ac:dyDescent="0.2">
      <c r="B19" s="18">
        <f ca="1">DATE(YEAR(TODAY()),5,1)</f>
        <v>43221</v>
      </c>
      <c r="C19" s="5" t="s">
        <v>12</v>
      </c>
      <c r="D19" s="5" t="s">
        <v>20</v>
      </c>
      <c r="E19" s="12">
        <v>54</v>
      </c>
      <c r="F19" s="5"/>
    </row>
    <row r="20" spans="2:6" s="3" customFormat="1" ht="30" customHeight="1" x14ac:dyDescent="0.2">
      <c r="B20" s="18">
        <f ca="1">DATE(YEAR(TODAY()),6,1)</f>
        <v>43252</v>
      </c>
      <c r="C20" s="5" t="s">
        <v>11</v>
      </c>
      <c r="D20" s="5" t="s">
        <v>21</v>
      </c>
      <c r="E20" s="12">
        <v>12</v>
      </c>
      <c r="F20" s="5"/>
    </row>
    <row r="21" spans="2:6" s="3" customFormat="1" ht="30" customHeight="1" x14ac:dyDescent="0.2">
      <c r="B21" s="18">
        <f ca="1">DATE(YEAR(TODAY()),7,1)</f>
        <v>43282</v>
      </c>
      <c r="C21" s="5" t="s">
        <v>10</v>
      </c>
      <c r="D21" s="5" t="s">
        <v>25</v>
      </c>
      <c r="E21" s="12">
        <v>21</v>
      </c>
      <c r="F21" s="5" t="s">
        <v>31</v>
      </c>
    </row>
    <row r="22" spans="2:6" s="3" customFormat="1" ht="30" customHeight="1" x14ac:dyDescent="0.2">
      <c r="B22" s="18">
        <f ca="1">DATE(YEAR(TODAY()),8,1)</f>
        <v>43313</v>
      </c>
      <c r="C22" s="5" t="s">
        <v>11</v>
      </c>
      <c r="D22" s="5" t="s">
        <v>23</v>
      </c>
      <c r="E22" s="12">
        <v>2.75</v>
      </c>
      <c r="F22" s="5"/>
    </row>
  </sheetData>
  <mergeCells count="1">
    <mergeCell ref="B1:E1"/>
  </mergeCells>
  <dataValidations count="10">
    <dataValidation type="date" operator="greaterThan" allowBlank="1" showInputMessage="1" showErrorMessage="1" sqref="B3:B22" xr:uid="{00000000-0002-0000-0100-000000000000}">
      <formula1>40544</formula1>
    </dataValidation>
    <dataValidation type="decimal" allowBlank="1" showInputMessage="1" showErrorMessage="1" sqref="E3:E22" xr:uid="{00000000-0002-0000-0100-000001000000}">
      <formula1>0</formula1>
      <formula2>100000</formula2>
    </dataValidation>
    <dataValidation allowBlank="1" showInputMessage="1" showErrorMessage="1" prompt="Na ovom radnom listu stvorite zapisnik troškova. Odaberite ćeliju F1 da biste otvorili nadzornu ploču. U tablicu Troškovi unesite pojedinosti o troškovima" sqref="A1" xr:uid="{00000000-0002-0000-0100-000002000000}"/>
    <dataValidation allowBlank="1" showInputMessage="1" showErrorMessage="1" prompt="U ovoj se ćeliji nalazi naslov ovog radnog lista. U ćeliji desno nalazi se navigacijska veza na radni list Nadzorna ploča. Unesite pojedinosti u tablicu u nastavku" sqref="B1:E1" xr:uid="{00000000-0002-0000-0100-000003000000}"/>
    <dataValidation allowBlank="1" showInputMessage="1" showErrorMessage="1" prompt="U ovoj je ćeliji navigacijska veza na radni list Nadzorna ploča" sqref="F1" xr:uid="{00000000-0002-0000-0100-000004000000}"/>
    <dataValidation allowBlank="1" showInputMessage="1" showErrorMessage="1" prompt="U ovaj stupac pod ovo zaglavlje unesite datum. Pomoću filtara zaglavlja pronađite određene unose" sqref="B2" xr:uid="{00000000-0002-0000-0100-000005000000}"/>
    <dataValidation allowBlank="1" showInputMessage="1" showErrorMessage="1" prompt="U ovaj stupac pod ovo zaglavlje unesite kategoriju" sqref="C2" xr:uid="{00000000-0002-0000-0100-000006000000}"/>
    <dataValidation allowBlank="1" showInputMessage="1" showErrorMessage="1" prompt="U ovaj stupac pod ovo zaglavlje unesite potkategoriju" sqref="D2" xr:uid="{00000000-0002-0000-0100-000007000000}"/>
    <dataValidation allowBlank="1" showInputMessage="1" showErrorMessage="1" prompt="U ovaj stupac pod ovo zaglavlje unesite iznos" sqref="E2" xr:uid="{00000000-0002-0000-0100-000008000000}"/>
    <dataValidation allowBlank="1" showInputMessage="1" showErrorMessage="1" prompt="U ovaj stupac pod ovo zaglavlje unesite bilješku" sqref="F2" xr:uid="{00000000-0002-0000-0100-000009000000}"/>
  </dataValidations>
  <hyperlinks>
    <hyperlink ref="F1" location="'Nadzorna ploča'!A1" tooltip="Odaberite da biste otvorili radni list Nadzorna ploča" display="&lt; na nadzornu ploču" xr:uid="{00000000-0004-0000-0100-000000000000}"/>
  </hyperlinks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D21"/>
  <sheetViews>
    <sheetView workbookViewId="0"/>
  </sheetViews>
  <sheetFormatPr defaultColWidth="8.625" defaultRowHeight="14.25" x14ac:dyDescent="0.2"/>
  <cols>
    <col min="1" max="1" width="2.875" style="3" customWidth="1"/>
    <col min="2" max="2" width="17.125" style="3" bestFit="1" customWidth="1"/>
    <col min="3" max="3" width="9.625" style="3" bestFit="1" customWidth="1"/>
    <col min="4" max="4" width="46" style="3" customWidth="1"/>
    <col min="5" max="5" width="2.625" style="3" customWidth="1"/>
    <col min="6" max="16384" width="8.625" style="3"/>
  </cols>
  <sheetData>
    <row r="1" spans="1:4" s="8" customFormat="1" ht="53.25" customHeight="1" thickBot="1" x14ac:dyDescent="0.25">
      <c r="A1" s="3"/>
      <c r="B1" s="15" t="s">
        <v>32</v>
      </c>
      <c r="C1" s="15"/>
      <c r="D1" s="15"/>
    </row>
    <row r="2" spans="1:4" ht="72.599999999999994" customHeight="1" thickTop="1" x14ac:dyDescent="0.2">
      <c r="B2" s="16" t="s">
        <v>33</v>
      </c>
      <c r="C2" s="16"/>
      <c r="D2" s="16"/>
    </row>
    <row r="3" spans="1:4" ht="30" x14ac:dyDescent="0.2">
      <c r="B3" s="3" t="s">
        <v>34</v>
      </c>
      <c r="C3" s="3" t="s">
        <v>42</v>
      </c>
    </row>
    <row r="4" spans="1:4" ht="15" x14ac:dyDescent="0.2">
      <c r="B4" s="9" t="s">
        <v>35</v>
      </c>
      <c r="C4" s="10">
        <v>222</v>
      </c>
    </row>
    <row r="5" spans="1:4" x14ac:dyDescent="0.2">
      <c r="B5" s="11" t="s">
        <v>10</v>
      </c>
      <c r="C5" s="10">
        <v>29</v>
      </c>
    </row>
    <row r="6" spans="1:4" x14ac:dyDescent="0.2">
      <c r="B6" s="11" t="s">
        <v>12</v>
      </c>
      <c r="C6" s="10">
        <v>21</v>
      </c>
    </row>
    <row r="7" spans="1:4" x14ac:dyDescent="0.2">
      <c r="B7" s="11" t="s">
        <v>11</v>
      </c>
      <c r="C7" s="10">
        <v>42</v>
      </c>
    </row>
    <row r="8" spans="1:4" x14ac:dyDescent="0.2">
      <c r="B8" s="11" t="s">
        <v>9</v>
      </c>
      <c r="C8" s="10">
        <v>130</v>
      </c>
    </row>
    <row r="9" spans="1:4" ht="15" x14ac:dyDescent="0.2">
      <c r="B9" s="9" t="s">
        <v>36</v>
      </c>
      <c r="C9" s="10">
        <v>302.75</v>
      </c>
    </row>
    <row r="10" spans="1:4" x14ac:dyDescent="0.2">
      <c r="B10" s="11" t="s">
        <v>12</v>
      </c>
      <c r="C10" s="10">
        <v>75</v>
      </c>
    </row>
    <row r="11" spans="1:4" x14ac:dyDescent="0.2">
      <c r="B11" s="11" t="s">
        <v>11</v>
      </c>
      <c r="C11" s="10">
        <v>97.75</v>
      </c>
    </row>
    <row r="12" spans="1:4" x14ac:dyDescent="0.2">
      <c r="B12" s="11" t="s">
        <v>9</v>
      </c>
      <c r="C12" s="10">
        <v>130</v>
      </c>
    </row>
    <row r="13" spans="1:4" ht="15" x14ac:dyDescent="0.2">
      <c r="B13" s="9" t="s">
        <v>37</v>
      </c>
      <c r="C13" s="10">
        <v>54</v>
      </c>
    </row>
    <row r="14" spans="1:4" x14ac:dyDescent="0.2">
      <c r="B14" s="11" t="s">
        <v>12</v>
      </c>
      <c r="C14" s="10">
        <v>54</v>
      </c>
    </row>
    <row r="15" spans="1:4" ht="15" x14ac:dyDescent="0.2">
      <c r="B15" s="9" t="s">
        <v>38</v>
      </c>
      <c r="C15" s="10">
        <v>12</v>
      </c>
    </row>
    <row r="16" spans="1:4" x14ac:dyDescent="0.2">
      <c r="B16" s="11" t="s">
        <v>11</v>
      </c>
      <c r="C16" s="10">
        <v>12</v>
      </c>
    </row>
    <row r="17" spans="2:3" ht="15" x14ac:dyDescent="0.2">
      <c r="B17" s="9" t="s">
        <v>39</v>
      </c>
      <c r="C17" s="10">
        <v>21</v>
      </c>
    </row>
    <row r="18" spans="2:3" x14ac:dyDescent="0.2">
      <c r="B18" s="11" t="s">
        <v>10</v>
      </c>
      <c r="C18" s="10">
        <v>21</v>
      </c>
    </row>
    <row r="19" spans="2:3" ht="15" x14ac:dyDescent="0.2">
      <c r="B19" s="9" t="s">
        <v>40</v>
      </c>
      <c r="C19" s="10">
        <v>2.75</v>
      </c>
    </row>
    <row r="20" spans="2:3" x14ac:dyDescent="0.2">
      <c r="B20" s="11" t="s">
        <v>11</v>
      </c>
      <c r="C20" s="10">
        <v>2.75</v>
      </c>
    </row>
    <row r="21" spans="2:3" ht="15" x14ac:dyDescent="0.2">
      <c r="B21" s="9" t="s">
        <v>41</v>
      </c>
      <c r="C21" s="10">
        <v>614.5</v>
      </c>
    </row>
  </sheetData>
  <mergeCells count="2">
    <mergeCell ref="B1:D1"/>
    <mergeCell ref="B2:D2"/>
  </mergeCells>
  <dataValidations count="2">
    <dataValidation allowBlank="1" showInputMessage="1" showErrorMessage="1" prompt="Sakriveni radni list sadrži izvor podataka za zaokretnu tablicu. Ne brišite ovaj radni list. Brisanje tog radnog lista poremetit će podatke nadzorne ploče" sqref="A1" xr:uid="{00000000-0002-0000-0200-000000000000}"/>
    <dataValidation allowBlank="1" showInputMessage="1" showErrorMessage="1" prompt="U ovoj se ćeliji nalazi naslov ovog radnog lista. U ćeliji B3 počinje izvor podataka za zaokretni grafikon" sqref="B1:D1" xr:uid="{00000000-0002-0000-0200-000001000000}"/>
  </dataValidation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Nadzorna ploča</vt:lpstr>
      <vt:lpstr>Zapisnik o troškovima</vt:lpstr>
      <vt:lpstr>Podaci o osobnim troškovima</vt:lpstr>
      <vt:lpstr>'Zapisnik o troškovima'!Ispis_naslova</vt:lpstr>
      <vt:lpstr>Naslov2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2017-12-01T05:10:43Z</dcterms:created>
  <dcterms:modified xsi:type="dcterms:W3CDTF">2018-05-22T06:10:24Z</dcterms:modified>
</cp:coreProperties>
</file>