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mplates\customization\hrv\"/>
    </mc:Choice>
  </mc:AlternateContent>
  <bookViews>
    <workbookView xWindow="0" yWindow="0" windowWidth="19200" windowHeight="11595"/>
  </bookViews>
  <sheets>
    <sheet name="Procjena ušteđevine" sheetId="1" r:id="rId1"/>
  </sheets>
  <definedNames>
    <definedName name="Cilj">'Procjena ušteđevine'!$C$14</definedName>
    <definedName name="DaniDoDogađaja">'Procjena ušteđevine'!$C$28</definedName>
    <definedName name="DatumDogađaja">'Procjena ušteđevine'!$C$6</definedName>
    <definedName name="DatumPočetkaUštede">'Procjena ušteđevine'!$B$6</definedName>
    <definedName name="DnevneUštede">'Procjena ušteđevine'!$C$25</definedName>
    <definedName name="DvotjedneUštede">'Procjena ušteđevine'!$E$25</definedName>
    <definedName name="DvotjednoDoDogađaja">'Procjena ušteđevine'!$E$28</definedName>
    <definedName name="GodineDoDogađaja">'Procjena ušteđevine'!$G$28</definedName>
    <definedName name="GodišnjeUštede">'Procjena ušteđevine'!$G$25</definedName>
    <definedName name="InformacijeOPlaniUšreda">IF(UčestalostUštede="tjedno",TjednaUšteda,IF(UčestalostUštede="dvotjedno",DvotjedneUštede,IF(UčestalostUštede="mjesečno",MjesečnaUšteda,GodišnjeUštede)))</definedName>
    <definedName name="MjeseciDoDogađaja">'Procjena ušteđevine'!$F$28</definedName>
    <definedName name="MjesečnaUšteda">'Procjena ušteđevine'!$F$25</definedName>
    <definedName name="TjednaUšteda">'Procjena ušteđevine'!$D$25</definedName>
    <definedName name="TjedniDoDogađaja">'Procjena ušteđevine'!$D$28</definedName>
    <definedName name="TrošakDogađaja">'Procjena ušteđevine'!$C$10</definedName>
    <definedName name="UčestalostUštede">'Procjena ušteđevine'!$F$6</definedName>
    <definedName name="UštedaDoDanas">'Procjena ušteđevine'!$C$18</definedName>
    <definedName name="UšteđeniIznos">'Procjena ušteđevine'!$C$11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<sst xmlns="http://schemas.openxmlformats.org/spreadsheetml/2006/main" count="25" uniqueCount="24">
  <si>
    <t>Dani</t>
  </si>
  <si>
    <t>Mjeseci</t>
  </si>
  <si>
    <t>Godine</t>
  </si>
  <si>
    <t>Tjedno</t>
  </si>
  <si>
    <t>Mjesečno</t>
  </si>
  <si>
    <t>Tjedni</t>
  </si>
  <si>
    <t>Dnevno</t>
  </si>
  <si>
    <t>Dvotjedno</t>
  </si>
  <si>
    <t xml:space="preserve"> Datum početka štednje:</t>
  </si>
  <si>
    <t xml:space="preserve"> Datum završetka štednje:</t>
  </si>
  <si>
    <t>Vremensko razdoblje</t>
  </si>
  <si>
    <t>CIJENA PUTOVANJA:</t>
  </si>
  <si>
    <t>Razdoblje štednje</t>
  </si>
  <si>
    <t>DETALJI O PLANU ŠTEDNJE</t>
  </si>
  <si>
    <t>Godišnje</t>
  </si>
  <si>
    <t>PRIJAŠNJA UŠTEĐEVINA:</t>
  </si>
  <si>
    <t>TRENUTNI CILJ ŠTEDNJE:</t>
  </si>
  <si>
    <t>PUTOVANJE U MEKSIKO TIJEKOM ZIMSKIH PRAZNIKA</t>
  </si>
  <si>
    <t>Imam ušteđeno:</t>
  </si>
  <si>
    <t>Moram još uštedjeti:</t>
  </si>
  <si>
    <t>Vrijeme do postizanja cilja:</t>
  </si>
  <si>
    <t>Iznos koji je potrebno uštedjeti:</t>
  </si>
  <si>
    <t>dvotjedno</t>
  </si>
  <si>
    <t>Ušteda novca: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</si>
</sst>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\ &quot;kn&quot;"/>
    <numFmt numFmtId="166" formatCode="d/m/yyyy/;@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4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4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4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0" fontId="8" fillId="0" borderId="0" xfId="0" applyFont="1" applyProtection="1"/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165" fontId="7" fillId="5" borderId="4" xfId="4" applyNumberFormat="1" applyFill="1" applyBorder="1" applyAlignment="1" applyProtection="1">
      <alignment horizontal="center" vertical="center"/>
    </xf>
    <xf numFmtId="165" fontId="7" fillId="5" borderId="5" xfId="4" applyNumberFormat="1" applyFill="1" applyBorder="1" applyAlignment="1" applyProtection="1">
      <alignment horizontal="center" vertical="center"/>
    </xf>
    <xf numFmtId="166" fontId="7" fillId="0" borderId="0" xfId="4" applyNumberFormat="1" applyAlignment="1" applyProtection="1">
      <alignment horizontal="left" vertical="center"/>
      <protection locked="0"/>
    </xf>
    <xf numFmtId="165" fontId="7" fillId="0" borderId="0" xfId="4" applyNumberFormat="1" applyAlignment="1" applyProtection="1">
      <alignment horizontal="right" vertical="center" indent="1"/>
      <protection locked="0"/>
    </xf>
    <xf numFmtId="165" fontId="9" fillId="3" borderId="0" xfId="2" applyNumberFormat="1" applyFont="1" applyFill="1" applyBorder="1" applyAlignment="1" applyProtection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righ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165" fontId="7" fillId="0" borderId="0" xfId="4" applyNumberFormat="1" applyBorder="1" applyAlignment="1" applyProtection="1">
      <alignment horizontal="right" vertical="center" indent="1"/>
    </xf>
    <xf numFmtId="0" fontId="5" fillId="0" borderId="0" xfId="0" applyFont="1" applyAlignment="1">
      <alignment horizontal="left" indent="5"/>
    </xf>
    <xf numFmtId="166" fontId="7" fillId="0" borderId="0" xfId="4" applyNumberFormat="1" applyAlignment="1" applyProtection="1">
      <alignment horizontal="left" vertical="center" indent="5"/>
      <protection locked="0"/>
    </xf>
    <xf numFmtId="0" fontId="10" fillId="0" borderId="0" xfId="3" applyBorder="1" applyAlignment="1" applyProtection="1">
      <alignment vertical="center" wrapText="1"/>
      <protection locked="0"/>
    </xf>
    <xf numFmtId="0" fontId="10" fillId="0" borderId="0" xfId="3" applyBorder="1" applyAlignment="1" applyProtection="1">
      <alignment vertical="center"/>
      <protection locked="0"/>
    </xf>
  </cellXfs>
  <cellStyles count="6">
    <cellStyle name="Naslov" xfId="3" builtinId="15" customBuiltin="1"/>
    <cellStyle name="Naslov 1" xfId="4" builtinId="16" customBuiltin="1"/>
    <cellStyle name="Naslov 2" xfId="1" builtinId="17" customBuiltin="1"/>
    <cellStyle name="Naslov 3" xfId="5" builtinId="18" customBuiltin="1"/>
    <cellStyle name="Normalno" xfId="0" builtinId="0" customBuiltin="1"/>
    <cellStyle name="Ukupni zbroj" xfId="2" builtinId="25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Ušteđeno</c:v>
              </c:pt>
              <c:pt idx="1">
                <c:v>Još potrebno</c:v>
              </c:pt>
            </c:strLit>
          </c:cat>
          <c:val>
            <c:numRef>
              <c:f>'Procjena ušteđevine'!$C$18:$C$19</c:f>
              <c:numCache>
                <c:formatCode>#,##0\ "kn"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Ušteđeno</c:v>
              </c:pt>
              <c:pt idx="1">
                <c:v>Još potrebno</c:v>
              </c:pt>
            </c:strLit>
          </c:cat>
          <c:val>
            <c:numRef>
              <c:f>'Procjena ušteđevine'!$D$18:$D$19</c:f>
              <c:numCache>
                <c:formatCode>#,##0\ "kn"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GrafikonUšteda" descr="Pie chart comparing total savings as of the current date to money yet to be saved. " title="Savings vs Still se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zoomScaleNormal="100" workbookViewId="0">
      <selection sqref="A1:E1"/>
    </sheetView>
  </sheetViews>
  <sheetFormatPr defaultRowHeight="14.25" x14ac:dyDescent="0.2"/>
  <cols>
    <col min="1" max="1" width="2.59765625" style="4" customWidth="1"/>
    <col min="2" max="2" width="37.3984375" style="4" customWidth="1"/>
    <col min="3" max="3" width="9.69921875" style="4" customWidth="1"/>
    <col min="4" max="4" width="10.59765625" style="4" customWidth="1"/>
    <col min="5" max="5" width="11.09765625" style="4" customWidth="1"/>
    <col min="6" max="6" width="13.296875" style="4" customWidth="1"/>
    <col min="7" max="7" width="11.5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39" t="s">
        <v>17</v>
      </c>
      <c r="B1" s="39"/>
      <c r="C1" s="39"/>
      <c r="D1" s="39"/>
      <c r="E1" s="39"/>
      <c r="F1" s="45"/>
      <c r="G1" s="44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42" t="s">
        <v>9</v>
      </c>
      <c r="D5" s="42"/>
      <c r="E5" s="42"/>
      <c r="F5" s="4"/>
      <c r="G5" s="11" t="s">
        <v>23</v>
      </c>
    </row>
    <row r="6" spans="1:7" customFormat="1" ht="22.5" x14ac:dyDescent="0.2">
      <c r="B6" s="35">
        <f ca="1">TODAY()-120</f>
        <v>41170</v>
      </c>
      <c r="C6" s="43">
        <f ca="1">DatumPočetkaUštede+180</f>
        <v>41350</v>
      </c>
      <c r="D6" s="43"/>
      <c r="E6" s="43"/>
      <c r="F6" s="40" t="s">
        <v>22</v>
      </c>
      <c r="G6" s="40"/>
    </row>
    <row r="7" spans="1:7" customFormat="1" x14ac:dyDescent="0.2"/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6">
        <v>6000</v>
      </c>
      <c r="D10" s="36"/>
      <c r="E10" s="4"/>
    </row>
    <row r="11" spans="1:7" ht="24" customHeight="1" x14ac:dyDescent="0.2">
      <c r="B11" s="22" t="s">
        <v>15</v>
      </c>
      <c r="C11" s="36">
        <v>300</v>
      </c>
      <c r="D11" s="36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16</v>
      </c>
      <c r="C14" s="41">
        <f>TrošakDogađaja-UšteđeniIznos</f>
        <v>5700</v>
      </c>
      <c r="D14" s="41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7" customFormat="1" ht="24.75" customHeight="1" x14ac:dyDescent="0.2">
      <c r="A17" s="30" t="str">
        <f ca="1">IF(InformacijeOPlaniUšreda&gt;0," Ako uštedim "&amp;TEXT(InformacijeOPlaniUšreda,"#.##0 kn ")&amp;LOWER(UčestalostUštede)&amp;", počevši od "&amp;TEXT(TODAY(),"d.m.yyyy."&amp;":"),"  Datum događaja preblizu je za "&amp;"plan uštede "&amp;LOWER(UčestalostUštede)&amp;".")</f>
        <v xml:space="preserve"> Ako uštedim 475 kn dvotjedno, počevši od 16.1.2013.:</v>
      </c>
      <c r="B17" s="23"/>
      <c r="C17" s="19"/>
      <c r="D17" s="19"/>
    </row>
    <row r="18" spans="1:7" ht="36" customHeight="1" x14ac:dyDescent="0.2">
      <c r="B18" s="31" t="s">
        <v>18</v>
      </c>
      <c r="C18" s="37">
        <f ca="1" xml:space="preserve"> IF(InformacijeOPlaniUšreda&gt;0,IF(TODAY()&gt;DatumPočetkaUštede,(TODAY()-DatumPočetkaUštede)*DnevneUštede,0)+UšteđeniIznos,UšteđeniIznos)</f>
        <v>4100</v>
      </c>
      <c r="D18" s="37"/>
      <c r="F18" s="2"/>
      <c r="G18" s="2"/>
    </row>
    <row r="19" spans="1:7" ht="36" customHeight="1" x14ac:dyDescent="0.2">
      <c r="B19" s="32" t="s">
        <v>19</v>
      </c>
      <c r="C19" s="38">
        <f ca="1">MAX(0,TrošakDogađaja-UštedaDoDanas)</f>
        <v>1900</v>
      </c>
      <c r="D19" s="38"/>
      <c r="F19" s="2"/>
      <c r="G19" s="2"/>
    </row>
    <row r="20" spans="1:7" customFormat="1" x14ac:dyDescent="0.2"/>
    <row r="21" spans="1:7" customFormat="1" ht="7.5" customHeight="1" x14ac:dyDescent="0.2">
      <c r="B21" s="7"/>
      <c r="C21" s="7"/>
      <c r="D21" s="7"/>
      <c r="E21" s="7"/>
      <c r="F21" s="7"/>
      <c r="G21" s="7"/>
    </row>
    <row r="22" spans="1:7" customFormat="1" x14ac:dyDescent="0.2"/>
    <row r="23" spans="1:7" ht="31.5" customHeight="1" x14ac:dyDescent="0.2">
      <c r="A23" s="10" t="s">
        <v>13</v>
      </c>
      <c r="C23" s="6"/>
      <c r="D23"/>
      <c r="E23"/>
      <c r="F23"/>
      <c r="G23"/>
    </row>
    <row r="24" spans="1:7" ht="20.25" customHeight="1" thickBot="1" x14ac:dyDescent="0.25">
      <c r="B24" s="27" t="s">
        <v>12</v>
      </c>
      <c r="C24" s="29" t="s">
        <v>6</v>
      </c>
      <c r="D24" s="29" t="s">
        <v>3</v>
      </c>
      <c r="E24" s="29" t="s">
        <v>7</v>
      </c>
      <c r="F24" s="29" t="s">
        <v>4</v>
      </c>
      <c r="G24" s="29" t="s">
        <v>14</v>
      </c>
    </row>
    <row r="25" spans="1:7" ht="40.5" customHeight="1" thickTop="1" x14ac:dyDescent="0.2">
      <c r="B25" s="28" t="s">
        <v>21</v>
      </c>
      <c r="C25" s="33">
        <f ca="1">MIN(Cilj,IF(DaniDoDogađaja="",0,Cilj/DaniDoDogađaja))</f>
        <v>31.666666666666668</v>
      </c>
      <c r="D25" s="33">
        <f ca="1">MIN(Cilj,IF(TjedniDoDogađaja="",0,IF(ROUNDUP(TjedniDoDogađaja,0)=0,0,Cilj/TjedniDoDogađaja)))</f>
        <v>221.66666666666666</v>
      </c>
      <c r="E25" s="33">
        <f ca="1">IF(OR(DvotjednoDoDogađaja=0,DvotjednoDoDogađaja=""),0,MIN(Cilj,IF(D25="",0,Cilj/DvotjednoDoDogađaja)))</f>
        <v>475</v>
      </c>
      <c r="F25" s="33">
        <f ca="1">MIN(Cilj,IF(Cilj="",0,IF(OR(MjeseciDoDogađaja=0,MjeseciDoDogađaja=""),0,Cilj/MjeseciDoDogađaja)))</f>
        <v>1140</v>
      </c>
      <c r="G25" s="34">
        <f ca="1">IF(OR(Cilj="",Cilj=0),0,IF(OR(GodineDoDogađaja=0,GodineDoDogađaja=""),0,Cilj/GodineDoDogađaja))</f>
        <v>0</v>
      </c>
    </row>
    <row r="26" spans="1:7" ht="6" customHeight="1" x14ac:dyDescent="0.2">
      <c r="E26" s="3"/>
      <c r="F26" s="3"/>
      <c r="G26" s="3"/>
    </row>
    <row r="27" spans="1:7" ht="20.25" customHeight="1" thickBot="1" x14ac:dyDescent="0.25">
      <c r="B27" s="27" t="s">
        <v>10</v>
      </c>
      <c r="C27" s="29" t="s">
        <v>0</v>
      </c>
      <c r="D27" s="29" t="s">
        <v>5</v>
      </c>
      <c r="E27" s="29" t="s">
        <v>7</v>
      </c>
      <c r="F27" s="29" t="s">
        <v>1</v>
      </c>
      <c r="G27" s="29" t="s">
        <v>2</v>
      </c>
    </row>
    <row r="28" spans="1:7" ht="40.5" customHeight="1" thickTop="1" x14ac:dyDescent="0.2">
      <c r="B28" s="28" t="s">
        <v>20</v>
      </c>
      <c r="C28" s="24">
        <f ca="1">IF(DatumPočetkaUštede&lt;&gt;"",DATEDIF(DatumPočetkaUštede,DatumDogađaja,"D"),"")</f>
        <v>180</v>
      </c>
      <c r="D28" s="25">
        <f ca="1">IF(DaniDoDogađaja&lt;&gt;"",DaniDoDogađaja/7,"")</f>
        <v>25.714285714285715</v>
      </c>
      <c r="E28" s="25">
        <f ca="1">IF(OR(TjedniDoDogađaja=0,TjedniDoDogađaja=""),0,ROUNDDOWN(TjedniDoDogađaja/2,0))</f>
        <v>12</v>
      </c>
      <c r="F28" s="25">
        <f ca="1">IF(DatumPočetkaUštede&lt;&gt;"",DATEDIF(DatumPočetkaUštede,DatumDogađaja,"M"),"")</f>
        <v>5</v>
      </c>
      <c r="G28" s="26">
        <f ca="1">IF(DatumPočetkaUštede&lt;&gt;"",DATEDIF(DatumPočetkaUštede,DatumDogađaja,"Y"),"")</f>
        <v>0</v>
      </c>
    </row>
    <row r="29" spans="1:7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F6:G6"/>
    <mergeCell ref="C14:D14"/>
    <mergeCell ref="C5:E5"/>
    <mergeCell ref="C6:E6"/>
    <mergeCell ref="C10:D10"/>
    <mergeCell ref="A1:E1"/>
  </mergeCells>
  <dataValidations count="3">
    <dataValidation type="date" errorStyle="information" operator="lessThan" allowBlank="1" showInputMessage="1" showErrorMessage="1" errorTitle="Datum početka štednje" error="Datum početka štednje mora biti prije datuma završetka štednje." promptTitle="Datum početka štednje:" prompt="Unesite datum u obliku d.m.gggg." sqref="B6">
      <formula1>C6</formula1>
    </dataValidation>
    <dataValidation type="list" errorStyle="information" allowBlank="1" showErrorMessage="1" errorTitle="Nešto nije u redu!" error="Da bi procjena ušteđevine pravilno funkcionirala, plan štednje mora biti tjedno, dvotjedno, mjesečno ili godišnje. " sqref="F6:G6">
      <formula1>"tjedno,dvotjedno,mjesečno,godišnje"</formula1>
    </dataValidation>
    <dataValidation type="date" errorStyle="information" operator="greaterThan" allowBlank="1" showInputMessage="1" showErrorMessage="1" errorTitle="Datum završetka štednje" error="Datum završetka štednje mora biti nakon datuma početka štednje." promptTitle="Datum završetka štednje:" prompt="Unesite datum u obliku d.m.gggg." sqref="C6:E6">
      <formula1>B6</formula1>
    </dataValidation>
  </dataValidations>
  <printOptions horizontalCentered="1"/>
  <pageMargins left="0.7" right="0.7" top="0.75" bottom="0.75" header="0.3" footer="0.3"/>
  <pageSetup paperSize="9" fitToHeight="0" orientation="portrait" r:id="rId1"/>
  <ignoredErrors>
    <ignoredError sqref="B6:C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badc642-15f9-493b-af2e-800910d66b6f">english</DirectSourceMarket>
    <ApprovalStatus xmlns="8badc642-15f9-493b-af2e-800910d66b6f">InProgress</ApprovalStatus>
    <MarketSpecific xmlns="8badc642-15f9-493b-af2e-800910d66b6f">false</MarketSpecific>
    <LocComments xmlns="8badc642-15f9-493b-af2e-800910d66b6f" xsi:nil="true"/>
    <ThumbnailAssetId xmlns="8badc642-15f9-493b-af2e-800910d66b6f" xsi:nil="true"/>
    <PrimaryImageGen xmlns="8badc642-15f9-493b-af2e-800910d66b6f">false</PrimaryImageGen>
    <LegacyData xmlns="8badc642-15f9-493b-af2e-800910d66b6f" xsi:nil="true"/>
    <LocRecommendedHandoff xmlns="8badc642-15f9-493b-af2e-800910d66b6f" xsi:nil="true"/>
    <BusinessGroup xmlns="8badc642-15f9-493b-af2e-800910d66b6f" xsi:nil="true"/>
    <BlockPublish xmlns="8badc642-15f9-493b-af2e-800910d66b6f">false</BlockPublish>
    <TPFriendlyName xmlns="8badc642-15f9-493b-af2e-800910d66b6f" xsi:nil="true"/>
    <NumericId xmlns="8badc642-15f9-493b-af2e-800910d66b6f" xsi:nil="true"/>
    <APEditor xmlns="8badc642-15f9-493b-af2e-800910d66b6f">
      <UserInfo>
        <DisplayName/>
        <AccountId xsi:nil="true"/>
        <AccountType/>
      </UserInfo>
    </APEditor>
    <SourceTitle xmlns="8badc642-15f9-493b-af2e-800910d66b6f" xsi:nil="true"/>
    <OpenTemplate xmlns="8badc642-15f9-493b-af2e-800910d66b6f">true</OpenTemplate>
    <UALocComments xmlns="8badc642-15f9-493b-af2e-800910d66b6f" xsi:nil="true"/>
    <ParentAssetId xmlns="8badc642-15f9-493b-af2e-800910d66b6f" xsi:nil="true"/>
    <IntlLangReviewDate xmlns="8badc642-15f9-493b-af2e-800910d66b6f" xsi:nil="true"/>
    <FeatureTagsTaxHTField0 xmlns="8badc642-15f9-493b-af2e-800910d66b6f">
      <Terms xmlns="http://schemas.microsoft.com/office/infopath/2007/PartnerControls"/>
    </FeatureTagsTaxHTField0>
    <PublishStatusLookup xmlns="8badc642-15f9-493b-af2e-800910d66b6f">
      <Value>231790</Value>
    </PublishStatusLookup>
    <Providers xmlns="8badc642-15f9-493b-af2e-800910d66b6f" xsi:nil="true"/>
    <MachineTranslated xmlns="8badc642-15f9-493b-af2e-800910d66b6f">false</MachineTranslated>
    <OriginalSourceMarket xmlns="8badc642-15f9-493b-af2e-800910d66b6f">english</OriginalSourceMarket>
    <APDescription xmlns="8badc642-15f9-493b-af2e-800910d66b6f" xsi:nil="true"/>
    <ClipArtFilename xmlns="8badc642-15f9-493b-af2e-800910d66b6f" xsi:nil="true"/>
    <ContentItem xmlns="8badc642-15f9-493b-af2e-800910d66b6f" xsi:nil="true"/>
    <TPInstallLocation xmlns="8badc642-15f9-493b-af2e-800910d66b6f" xsi:nil="true"/>
    <PublishTargets xmlns="8badc642-15f9-493b-af2e-800910d66b6f">OfficeOnlineVNext</PublishTargets>
    <TimesCloned xmlns="8badc642-15f9-493b-af2e-800910d66b6f" xsi:nil="true"/>
    <AssetStart xmlns="8badc642-15f9-493b-af2e-800910d66b6f">2012-07-27T02:58:00+00:00</AssetStart>
    <Provider xmlns="8badc642-15f9-493b-af2e-800910d66b6f" xsi:nil="true"/>
    <AcquiredFrom xmlns="8badc642-15f9-493b-af2e-800910d66b6f">Internal MS</AcquiredFrom>
    <FriendlyTitle xmlns="8badc642-15f9-493b-af2e-800910d66b6f" xsi:nil="true"/>
    <LastHandOff xmlns="8badc642-15f9-493b-af2e-800910d66b6f" xsi:nil="true"/>
    <TPClientViewer xmlns="8badc642-15f9-493b-af2e-800910d66b6f" xsi:nil="true"/>
    <ShowIn xmlns="8badc642-15f9-493b-af2e-800910d66b6f">Show everywhere</ShowIn>
    <UANotes xmlns="8badc642-15f9-493b-af2e-800910d66b6f" xsi:nil="true"/>
    <TemplateStatus xmlns="8badc642-15f9-493b-af2e-800910d66b6f">Complete</TemplateStatus>
    <InternalTagsTaxHTField0 xmlns="8badc642-15f9-493b-af2e-800910d66b6f">
      <Terms xmlns="http://schemas.microsoft.com/office/infopath/2007/PartnerControls"/>
    </InternalTagsTaxHTField0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AssetExpire xmlns="8badc642-15f9-493b-af2e-800910d66b6f">2029-01-01T08:00:00+00:00</AssetExpire>
    <DSATActionTaken xmlns="8badc642-15f9-493b-af2e-800910d66b6f" xsi:nil="true"/>
    <CSXSubmissionMarket xmlns="8badc642-15f9-493b-af2e-800910d66b6f" xsi:nil="true"/>
    <TPExecutable xmlns="8badc642-15f9-493b-af2e-800910d66b6f" xsi:nil="true"/>
    <SubmitterId xmlns="8badc642-15f9-493b-af2e-800910d66b6f" xsi:nil="true"/>
    <EditorialTags xmlns="8badc642-15f9-493b-af2e-800910d66b6f" xsi:nil="true"/>
    <ApprovalLog xmlns="8badc642-15f9-493b-af2e-800910d66b6f" xsi:nil="true"/>
    <AssetType xmlns="8badc642-15f9-493b-af2e-800910d66b6f">TP</AssetType>
    <BugNumber xmlns="8badc642-15f9-493b-af2e-800910d66b6f" xsi:nil="true"/>
    <CSXSubmissionDate xmlns="8badc642-15f9-493b-af2e-800910d66b6f" xsi:nil="true"/>
    <CSXUpdate xmlns="8badc642-15f9-493b-af2e-800910d66b6f">false</CSXUpdate>
    <Milestone xmlns="8badc642-15f9-493b-af2e-800910d66b6f" xsi:nil="true"/>
    <RecommendationsModifier xmlns="8badc642-15f9-493b-af2e-800910d66b6f" xsi:nil="true"/>
    <OriginAsset xmlns="8badc642-15f9-493b-af2e-800910d66b6f" xsi:nil="true"/>
    <TPComponent xmlns="8badc642-15f9-493b-af2e-800910d66b6f" xsi:nil="true"/>
    <AssetId xmlns="8badc642-15f9-493b-af2e-800910d66b6f">TP103107659</AssetId>
    <IntlLocPriority xmlns="8badc642-15f9-493b-af2e-800910d66b6f" xsi:nil="true"/>
    <PolicheckWords xmlns="8badc642-15f9-493b-af2e-800910d66b6f" xsi:nil="true"/>
    <TPLaunchHelpLink xmlns="8badc642-15f9-493b-af2e-800910d66b6f" xsi:nil="true"/>
    <TPApplication xmlns="8badc642-15f9-493b-af2e-800910d66b6f" xsi:nil="true"/>
    <HandoffToMSDN xmlns="8badc642-15f9-493b-af2e-800910d66b6f" xsi:nil="true"/>
    <PlannedPubDate xmlns="8badc642-15f9-493b-af2e-800910d66b6f" xsi:nil="true"/>
    <IntlLangReviewer xmlns="8badc642-15f9-493b-af2e-800910d66b6f" xsi:nil="true"/>
    <CrawlForDependencies xmlns="8badc642-15f9-493b-af2e-800910d66b6f">false</CrawlForDependencies>
    <TrustLevel xmlns="8badc642-15f9-493b-af2e-800910d66b6f">1 Microsoft Managed Content</TrustLevel>
    <LocLastLocAttemptVersionLookup xmlns="8badc642-15f9-493b-af2e-800910d66b6f">848684</LocLastLocAttemptVersionLookup>
    <IsSearchable xmlns="8badc642-15f9-493b-af2e-800910d66b6f">true</IsSearchable>
    <TemplateTemplateType xmlns="8badc642-15f9-493b-af2e-800910d66b6f">Excel 2007 Default</TemplateTemplateType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Markets xmlns="8badc642-15f9-493b-af2e-800910d66b6f"/>
    <UAProjectedTotalWords xmlns="8badc642-15f9-493b-af2e-800910d66b6f" xsi:nil="true"/>
    <LocMarketGroupTiers2 xmlns="8badc642-15f9-493b-af2e-800910d66b6f" xsi:nil="true"/>
    <IntlLangReview xmlns="8badc642-15f9-493b-af2e-800910d66b6f">false</IntlLangReview>
    <OutputCachingOn xmlns="8badc642-15f9-493b-af2e-800910d66b6f">false</OutputCachingOn>
    <APAuthor xmlns="8badc642-15f9-493b-af2e-800910d66b6f">
      <UserInfo>
        <DisplayName>REDMOND\v-sa</DisplayName>
        <AccountId>2467</AccountId>
        <AccountType/>
      </UserInfo>
    </APAuthor>
    <LocManualTestRequired xmlns="8badc642-15f9-493b-af2e-800910d66b6f">false</LocManualTestRequired>
    <TPCommandLine xmlns="8badc642-15f9-493b-af2e-800910d66b6f" xsi:nil="true"/>
    <TPAppVersion xmlns="8badc642-15f9-493b-af2e-800910d66b6f" xsi:nil="true"/>
    <EditorialStatus xmlns="8badc642-15f9-493b-af2e-800910d66b6f">Complete</EditorialStatus>
    <LastModifiedDateTime xmlns="8badc642-15f9-493b-af2e-800910d66b6f" xsi:nil="true"/>
    <ScenarioTagsTaxHTField0 xmlns="8badc642-15f9-493b-af2e-800910d66b6f">
      <Terms xmlns="http://schemas.microsoft.com/office/infopath/2007/PartnerControls"/>
    </ScenarioTagsTaxHTField0>
    <OriginalRelease xmlns="8badc642-15f9-493b-af2e-800910d66b6f">15</OriginalRelease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UACurrentWords xmlns="8badc642-15f9-493b-af2e-800910d66b6f" xsi:nil="true"/>
    <ArtSampleDocs xmlns="8badc642-15f9-493b-af2e-800910d66b6f" xsi:nil="true"/>
    <UALocRecommendation xmlns="8badc642-15f9-493b-af2e-800910d66b6f">Localize</UALocRecommendation>
    <Manager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2494F609-8592-44BD-BB92-DC1146048701}"/>
</file>

<file path=customXml/itemProps2.xml><?xml version="1.0" encoding="utf-8"?>
<ds:datastoreItem xmlns:ds="http://schemas.openxmlformats.org/officeDocument/2006/customXml" ds:itemID="{B7DF2379-5430-4E1B-89FE-2022CE7125B4}"/>
</file>

<file path=customXml/itemProps3.xml><?xml version="1.0" encoding="utf-8"?>
<ds:datastoreItem xmlns:ds="http://schemas.openxmlformats.org/officeDocument/2006/customXml" ds:itemID="{D786165E-3F0E-4FC0-810B-CFB0960A9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17</vt:i4>
      </vt:variant>
    </vt:vector>
  </HeadingPairs>
  <TitlesOfParts>
    <vt:vector size="18" baseType="lpstr">
      <vt:lpstr>Procjena ušteđevine</vt:lpstr>
      <vt:lpstr>Cilj</vt:lpstr>
      <vt:lpstr>DaniDoDogađaja</vt:lpstr>
      <vt:lpstr>DatumDogađaja</vt:lpstr>
      <vt:lpstr>DatumPočetkaUštede</vt:lpstr>
      <vt:lpstr>DnevneUštede</vt:lpstr>
      <vt:lpstr>DvotjedneUštede</vt:lpstr>
      <vt:lpstr>DvotjednoDoDogađaja</vt:lpstr>
      <vt:lpstr>GodineDoDogađaja</vt:lpstr>
      <vt:lpstr>GodišnjeUštede</vt:lpstr>
      <vt:lpstr>MjeseciDoDogađaja</vt:lpstr>
      <vt:lpstr>MjesečnaUšteda</vt:lpstr>
      <vt:lpstr>TjednaUšteda</vt:lpstr>
      <vt:lpstr>TjedniDoDogađaja</vt:lpstr>
      <vt:lpstr>TrošakDogađaja</vt:lpstr>
      <vt:lpstr>UčestalostUštede</vt:lpstr>
      <vt:lpstr>UštedaDoDanas</vt:lpstr>
      <vt:lpstr>UšteđeniIznos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2012-09-18T20:40:04Z</dcterms:created>
  <dcterms:modified xsi:type="dcterms:W3CDTF">2013-01-16T11:24:33Z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0x010100CE6EEBCA2A20434687F63529BC62C70C0400B49D3FDEBF6E5C4BBABD28DFF7A72F5A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