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15"/>
  <workbookPr/>
  <mc:AlternateContent xmlns:mc="http://schemas.openxmlformats.org/markup-compatibility/2006">
    <mc:Choice Requires="x15">
      <x15ac:absPath xmlns:x15ac="http://schemas.microsoft.com/office/spreadsheetml/2010/11/ac" url="https://bcsloctest5-my.sharepoint.com/personal/pubmed_templates_bcsloctest5_onmicrosoft_com/Documents/WordTech_20191012_New_Production_Task_Win32/04_PreDTP_Done/hr-HR/"/>
    </mc:Choice>
  </mc:AlternateContent>
  <xr:revisionPtr revIDLastSave="3" documentId="13_ncr:1_{69C0CD2B-1F82-4B55-A54E-FF7A3E650D2F}" xr6:coauthVersionLast="45" xr6:coauthVersionMax="45" xr10:uidLastSave="{E61B1F9B-53F9-4221-94AA-111C72624EB3}"/>
  <bookViews>
    <workbookView xWindow="-120" yWindow="-120" windowWidth="28500" windowHeight="14415" xr2:uid="{00000000-000D-0000-FFFF-FFFF00000000}"/>
  </bookViews>
  <sheets>
    <sheet name="moj proračun za studij" sheetId="1" r:id="rId1"/>
    <sheet name="podacizagrafikon" sheetId="2" state="hidden" r:id="rId2"/>
  </sheets>
  <definedNames>
    <definedName name="NetoMjesečniPrihod">'moj proračun za studij'!$B$9</definedName>
    <definedName name="NetoMjesečniTroškovi">'moj proračun za studij'!$B$12</definedName>
    <definedName name="_xlnm.Print_Area" localSheetId="0">OFFSET('moj proračun za studij'!$A$1,0,0,PosljednjiRedak,11)</definedName>
    <definedName name="PosljednjiRedak">ROW(MjesečniTroškovi[#Totals])+1</definedName>
    <definedName name="PotrošenPostotakPrihoda">'moj proračun za studij'!$B$5</definedName>
    <definedName name="Saldo">'moj proračun za studij'!$B$15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1" l="1"/>
  <c r="J19" i="1" l="1"/>
  <c r="J20" i="1"/>
  <c r="J21" i="1"/>
  <c r="J22" i="1"/>
  <c r="J23" i="1"/>
  <c r="J24" i="1"/>
  <c r="I25" i="1"/>
  <c r="J25" i="1" l="1"/>
  <c r="B9" i="1"/>
  <c r="B2" i="2" s="1"/>
  <c r="F30" i="1" l="1"/>
  <c r="B12" i="1" s="1"/>
  <c r="B5" i="1" l="1"/>
  <c r="B6" i="1"/>
  <c r="B3" i="2"/>
  <c r="B15" i="1" l="1"/>
</calcChain>
</file>

<file path=xl/sharedStrings.xml><?xml version="1.0" encoding="utf-8"?>
<sst xmlns="http://schemas.openxmlformats.org/spreadsheetml/2006/main" count="43" uniqueCount="37">
  <si>
    <t>Prihod</t>
  </si>
  <si>
    <t>moj proračun za studij</t>
  </si>
  <si>
    <t>postotak potrošenog prihoda</t>
  </si>
  <si>
    <t>neto mjesečni prihod</t>
  </si>
  <si>
    <t>neto mjesečni troškovi</t>
  </si>
  <si>
    <t>saldo</t>
  </si>
  <si>
    <t>mjesečni prihod</t>
  </si>
  <si>
    <t>Stavka</t>
  </si>
  <si>
    <t>Fiksni prihod</t>
  </si>
  <si>
    <t>Financijska pomoć</t>
  </si>
  <si>
    <t>Krediti</t>
  </si>
  <si>
    <t>Drugi prihod</t>
  </si>
  <si>
    <t>Iznos</t>
  </si>
  <si>
    <t>mjesečni troškovi</t>
  </si>
  <si>
    <t>Stanarina</t>
  </si>
  <si>
    <t>Režije</t>
  </si>
  <si>
    <t>Mobilni telefon</t>
  </si>
  <si>
    <t>Namirnice</t>
  </si>
  <si>
    <t>Troškovi automobila</t>
  </si>
  <si>
    <t>Studentski krediti</t>
  </si>
  <si>
    <t>Kreditne kartice</t>
  </si>
  <si>
    <t>Osiguranje</t>
  </si>
  <si>
    <t>Frizer</t>
  </si>
  <si>
    <t>Zabava</t>
  </si>
  <si>
    <t>Razno</t>
  </si>
  <si>
    <t>troškovi semestra *</t>
  </si>
  <si>
    <t>Školarina</t>
  </si>
  <si>
    <t>Naknade za korištenje laboratorija</t>
  </si>
  <si>
    <t>Knjige</t>
  </si>
  <si>
    <t>Polozi</t>
  </si>
  <si>
    <t>Prijevoz</t>
  </si>
  <si>
    <t>Ostale naknade</t>
  </si>
  <si>
    <t>* na temelju četveromjesečnog semestra</t>
  </si>
  <si>
    <t>Mjesečno</t>
  </si>
  <si>
    <t>prihod</t>
  </si>
  <si>
    <t>troškovi</t>
  </si>
  <si>
    <t>Zbroj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</si>
</sst>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6" formatCode="#,##0\ &quot;kn&quot;;[Red]\-#,##0\ &quot;kn&quot;"/>
    <numFmt numFmtId="42" formatCode="_-* #,##0\ &quot;kn&quot;_-;\-* #,##0\ &quot;kn&quot;_-;_-* &quot;-&quot;\ &quot;kn&quot;_-;_-@_-"/>
    <numFmt numFmtId="164" formatCode="_(* #,##0_);_(* \(#,##0\);_(* &quot;-&quot;_);_(@_)"/>
    <numFmt numFmtId="165" formatCode="_(* #,##0.00_);_(* \(#,##0.00\);_(* &quot;-&quot;??_);_(@_)"/>
    <numFmt numFmtId="166" formatCode="#,##0\ &quot;kn&quot;"/>
  </numFmts>
  <fonts count="34">
    <font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2"/>
      <color theme="1"/>
      <name val="Century Gothic"/>
      <family val="2"/>
      <scheme val="minor"/>
    </font>
    <font>
      <b/>
      <sz val="12"/>
      <color theme="1"/>
      <name val="Century Gothic"/>
      <family val="1"/>
      <scheme val="major"/>
    </font>
    <font>
      <sz val="12"/>
      <color theme="1"/>
      <name val="Century Gothic"/>
      <family val="1"/>
      <scheme val="major"/>
    </font>
    <font>
      <sz val="18"/>
      <color theme="0" tint="-0.499984740745262"/>
      <name val="Century Gothic"/>
      <family val="1"/>
      <scheme val="major"/>
    </font>
    <font>
      <sz val="12"/>
      <color theme="0" tint="-0.499984740745262"/>
      <name val="Century Gothic"/>
      <family val="1"/>
      <scheme val="major"/>
    </font>
    <font>
      <sz val="22"/>
      <color theme="0"/>
      <name val="Century Gothic"/>
      <family val="1"/>
      <scheme val="major"/>
    </font>
    <font>
      <sz val="28"/>
      <color theme="0"/>
      <name val="Century Gothic"/>
      <family val="2"/>
      <scheme val="minor"/>
    </font>
    <font>
      <sz val="14"/>
      <color theme="0" tint="-0.499984740745262"/>
      <name val="Century Gothic"/>
      <family val="1"/>
      <scheme val="major"/>
    </font>
    <font>
      <sz val="10"/>
      <color theme="0"/>
      <name val="Century Gothic"/>
      <family val="2"/>
      <scheme val="minor"/>
    </font>
    <font>
      <i/>
      <sz val="9.5"/>
      <color rgb="FF595959"/>
      <name val="Segoe UI"/>
      <family val="2"/>
    </font>
    <font>
      <sz val="10.5"/>
      <color theme="0" tint="-0.14999847407452621"/>
      <name val="Century Gothic"/>
      <family val="1"/>
      <scheme val="major"/>
    </font>
    <font>
      <sz val="40"/>
      <color theme="0" tint="-0.249977111117893"/>
      <name val="Century Gothic"/>
      <family val="2"/>
      <scheme val="major"/>
    </font>
    <font>
      <sz val="11"/>
      <color theme="1"/>
      <name val="Century Gothic"/>
      <family val="2"/>
      <scheme val="minor"/>
    </font>
    <font>
      <sz val="10.5"/>
      <color theme="0" tint="-0.14999847407452621"/>
      <name val="Century Gothic"/>
      <family val="2"/>
      <scheme val="major"/>
    </font>
    <font>
      <sz val="10.5"/>
      <color theme="0" tint="-0.14999847407452621"/>
      <name val="Century Gothic"/>
      <family val="2"/>
      <scheme val="minor"/>
    </font>
    <font>
      <sz val="10.5"/>
      <color theme="0" tint="-0.14999847407452621"/>
      <name val="Century Gothic"/>
      <family val="2"/>
      <scheme val="major"/>
    </font>
    <font>
      <sz val="9"/>
      <name val="Century Gothic"/>
      <family val="3"/>
      <charset val="134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6" applyNumberFormat="0" applyAlignment="0" applyProtection="0"/>
    <xf numFmtId="0" fontId="27" fillId="7" borderId="7" applyNumberFormat="0" applyAlignment="0" applyProtection="0"/>
    <xf numFmtId="0" fontId="28" fillId="7" borderId="6" applyNumberFormat="0" applyAlignment="0" applyProtection="0"/>
    <xf numFmtId="0" fontId="29" fillId="0" borderId="8" applyNumberFormat="0" applyFill="0" applyAlignment="0" applyProtection="0"/>
    <xf numFmtId="0" fontId="30" fillId="8" borderId="9" applyNumberFormat="0" applyAlignment="0" applyProtection="0"/>
    <xf numFmtId="0" fontId="31" fillId="0" borderId="0" applyNumberFormat="0" applyFill="0" applyBorder="0" applyAlignment="0" applyProtection="0"/>
    <xf numFmtId="0" fontId="14" fillId="9" borderId="10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</cellStyleXfs>
  <cellXfs count="37">
    <xf numFmtId="0" fontId="0" fillId="0" borderId="0" xfId="0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 applyProtection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/>
    </xf>
    <xf numFmtId="9" fontId="7" fillId="2" borderId="0" xfId="0" applyNumberFormat="1" applyFont="1" applyFill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 indent="1"/>
    </xf>
    <xf numFmtId="0" fontId="12" fillId="2" borderId="0" xfId="0" applyFont="1" applyFill="1" applyAlignment="1" applyProtection="1">
      <alignment vertical="center"/>
    </xf>
    <xf numFmtId="0" fontId="16" fillId="2" borderId="0" xfId="0" applyFont="1" applyFill="1" applyAlignment="1">
      <alignment vertical="center" wrapText="1"/>
    </xf>
    <xf numFmtId="0" fontId="15" fillId="2" borderId="0" xfId="0" applyFont="1" applyFill="1" applyAlignment="1">
      <alignment horizontal="left" vertical="center" indent="1"/>
    </xf>
    <xf numFmtId="0" fontId="15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166" fontId="4" fillId="2" borderId="0" xfId="0" applyNumberFormat="1" applyFont="1" applyFill="1" applyAlignment="1">
      <alignment vertical="center"/>
    </xf>
    <xf numFmtId="42" fontId="4" fillId="2" borderId="0" xfId="0" applyNumberFormat="1" applyFont="1" applyFill="1" applyAlignment="1" applyProtection="1">
      <alignment vertical="center"/>
    </xf>
    <xf numFmtId="42" fontId="2" fillId="2" borderId="0" xfId="0" applyNumberFormat="1" applyFont="1" applyFill="1" applyAlignment="1" applyProtection="1">
      <alignment vertical="center"/>
    </xf>
    <xf numFmtId="42" fontId="3" fillId="2" borderId="0" xfId="0" applyNumberFormat="1" applyFont="1" applyFill="1" applyAlignment="1">
      <alignment vertical="center" wrapText="1"/>
    </xf>
    <xf numFmtId="166" fontId="17" fillId="2" borderId="0" xfId="0" applyNumberFormat="1" applyFont="1" applyFill="1" applyAlignment="1" applyProtection="1">
      <alignment horizontal="right" vertical="center" indent="1"/>
    </xf>
    <xf numFmtId="166" fontId="12" fillId="2" borderId="0" xfId="0" applyNumberFormat="1" applyFont="1" applyFill="1" applyAlignment="1">
      <alignment horizontal="right" vertical="center" wrapText="1" indent="1"/>
    </xf>
    <xf numFmtId="166" fontId="15" fillId="2" borderId="0" xfId="0" applyNumberFormat="1" applyFont="1" applyFill="1" applyAlignment="1">
      <alignment horizontal="right" vertical="center" wrapText="1" indent="1"/>
    </xf>
    <xf numFmtId="166" fontId="15" fillId="2" borderId="0" xfId="0" applyNumberFormat="1" applyFont="1" applyFill="1" applyAlignment="1" applyProtection="1">
      <alignment horizontal="right" vertical="center" indent="1"/>
    </xf>
    <xf numFmtId="42" fontId="2" fillId="2" borderId="0" xfId="0" applyNumberFormat="1" applyFont="1" applyFill="1" applyAlignment="1">
      <alignment vertical="center"/>
    </xf>
    <xf numFmtId="6" fontId="0" fillId="0" borderId="0" xfId="0" applyNumberFormat="1"/>
    <xf numFmtId="6" fontId="8" fillId="2" borderId="0" xfId="0" applyNumberFormat="1" applyFont="1" applyFill="1" applyAlignment="1">
      <alignment horizontal="left" vertical="center"/>
    </xf>
    <xf numFmtId="0" fontId="13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9" fontId="8" fillId="2" borderId="0" xfId="0" applyNumberFormat="1" applyFont="1" applyFill="1" applyAlignment="1">
      <alignment horizontal="left" vertical="center"/>
    </xf>
    <xf numFmtId="166" fontId="12" fillId="2" borderId="0" xfId="1" applyFont="1" applyFill="1" applyAlignment="1" applyProtection="1">
      <alignment horizontal="right" vertical="center" indent="1"/>
    </xf>
    <xf numFmtId="166" fontId="17" fillId="2" borderId="0" xfId="1" applyFont="1" applyFill="1" applyAlignment="1" applyProtection="1">
      <alignment horizontal="right" vertical="center" indent="1"/>
    </xf>
  </cellXfs>
  <cellStyles count="47">
    <cellStyle name="20% - Isticanje1" xfId="24" builtinId="30" customBuiltin="1"/>
    <cellStyle name="20% - Isticanje2" xfId="28" builtinId="34" customBuiltin="1"/>
    <cellStyle name="20% - Isticanje3" xfId="32" builtinId="38" customBuiltin="1"/>
    <cellStyle name="20% - Isticanje4" xfId="36" builtinId="42" customBuiltin="1"/>
    <cellStyle name="20% - Isticanje5" xfId="40" builtinId="46" customBuiltin="1"/>
    <cellStyle name="20% - Isticanje6" xfId="44" builtinId="50" customBuiltin="1"/>
    <cellStyle name="40% - Isticanje1" xfId="25" builtinId="31" customBuiltin="1"/>
    <cellStyle name="40% - Isticanje2" xfId="29" builtinId="35" customBuiltin="1"/>
    <cellStyle name="40% - Isticanje3" xfId="33" builtinId="39" customBuiltin="1"/>
    <cellStyle name="40% - Isticanje4" xfId="37" builtinId="43" customBuiltin="1"/>
    <cellStyle name="40% - Isticanje5" xfId="41" builtinId="47" customBuiltin="1"/>
    <cellStyle name="40% - Isticanje6" xfId="45" builtinId="51" customBuiltin="1"/>
    <cellStyle name="60% - Isticanje1" xfId="26" builtinId="32" customBuiltin="1"/>
    <cellStyle name="60% - Isticanje2" xfId="30" builtinId="36" customBuiltin="1"/>
    <cellStyle name="60% - Isticanje3" xfId="34" builtinId="40" customBuiltin="1"/>
    <cellStyle name="60% - Isticanje4" xfId="38" builtinId="44" customBuiltin="1"/>
    <cellStyle name="60% - Isticanje5" xfId="42" builtinId="48" customBuiltin="1"/>
    <cellStyle name="60% - Isticanje6" xfId="46" builtinId="52" customBuiltin="1"/>
    <cellStyle name="Bilješka" xfId="20" builtinId="10" customBuiltin="1"/>
    <cellStyle name="Dobro" xfId="11" builtinId="26" customBuiltin="1"/>
    <cellStyle name="Isticanje1" xfId="23" builtinId="29" customBuiltin="1"/>
    <cellStyle name="Isticanje2" xfId="27" builtinId="33" customBuiltin="1"/>
    <cellStyle name="Isticanje3" xfId="31" builtinId="37" customBuiltin="1"/>
    <cellStyle name="Isticanje4" xfId="35" builtinId="41" customBuiltin="1"/>
    <cellStyle name="Isticanje5" xfId="39" builtinId="45" customBuiltin="1"/>
    <cellStyle name="Isticanje6" xfId="43" builtinId="49" customBuiltin="1"/>
    <cellStyle name="Izlaz" xfId="15" builtinId="21" customBuiltin="1"/>
    <cellStyle name="Izračun" xfId="16" builtinId="22" customBuiltin="1"/>
    <cellStyle name="Loše" xfId="12" builtinId="27" customBuiltin="1"/>
    <cellStyle name="Naslov" xfId="6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eutralno" xfId="13" builtinId="28" customBuiltin="1"/>
    <cellStyle name="Normalno" xfId="0" builtinId="0" customBuiltin="1"/>
    <cellStyle name="Postotak" xfId="5" builtinId="5" customBuiltin="1"/>
    <cellStyle name="Povezana ćelija" xfId="17" builtinId="24" customBuiltin="1"/>
    <cellStyle name="Provjera ćelije" xfId="18" builtinId="23" customBuiltin="1"/>
    <cellStyle name="Tekst objašnjenja" xfId="21" builtinId="53" customBuiltin="1"/>
    <cellStyle name="Tekst upozorenja" xfId="19" builtinId="11" customBuiltin="1"/>
    <cellStyle name="Ukupni zbroj" xfId="22" builtinId="25" customBuiltin="1"/>
    <cellStyle name="Unos" xfId="14" builtinId="20" customBuiltin="1"/>
    <cellStyle name="Valuta" xfId="1" builtinId="4" customBuiltin="1"/>
    <cellStyle name="Valuta [0]" xfId="4" builtinId="7" customBuiltin="1"/>
    <cellStyle name="Zarez" xfId="2" builtinId="3" customBuiltin="1"/>
    <cellStyle name="Zarez [0]" xfId="3" builtinId="6" customBuiltin="1"/>
  </cellStyles>
  <dxfs count="28"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family val="2"/>
        <scheme val="major"/>
      </font>
      <numFmt numFmtId="166" formatCode="#,##0\ &quot;kn&quot;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family val="1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family val="2"/>
        <scheme val="major"/>
      </font>
      <numFmt numFmtId="166" formatCode="#,##0\ &quot;kn&quot;"/>
      <fill>
        <patternFill patternType="solid">
          <fgColor indexed="64"/>
          <bgColor theme="1"/>
        </patternFill>
      </fill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family val="1"/>
        <scheme val="major"/>
      </font>
      <numFmt numFmtId="166" formatCode="#,##0\ &quot;kn&quot;"/>
      <fill>
        <patternFill patternType="solid">
          <fgColor indexed="64"/>
          <bgColor theme="1"/>
        </patternFill>
      </fill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family val="2"/>
        <scheme val="minor"/>
      </font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family val="2"/>
        <scheme val="major"/>
      </font>
      <numFmt numFmtId="166" formatCode="#,##0\ &quot;kn&quot;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family val="2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justifyLastLine="0" shrinkToFit="0" readingOrder="0"/>
    </dxf>
    <dxf>
      <font>
        <b val="0"/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border diagonalUp="0" diagonalDown="0">
        <left/>
        <right/>
        <top style="thin">
          <color theme="1" tint="0.14993743705557422"/>
        </top>
        <bottom style="thin">
          <color theme="1" tint="0.14996795556505021"/>
        </bottom>
        <vertical/>
        <horizontal style="thin">
          <color theme="1" tint="0.14993743705557422"/>
        </horizontal>
      </border>
    </dxf>
    <dxf>
      <border diagonalUp="0" diagonalDown="0">
        <left/>
        <right/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border diagonalUp="0" diagonalDown="0">
        <left/>
        <right/>
        <top style="thin">
          <color theme="0" tint="-0.499984740745262"/>
        </top>
        <bottom/>
        <vertical/>
        <horizontal/>
      </border>
    </dxf>
    <dxf>
      <border diagonalUp="0" diagonalDown="0">
        <left/>
        <right/>
        <top/>
        <bottom style="thin">
          <color theme="0" tint="-0.499984740745262"/>
        </bottom>
        <vertical/>
        <horizontal/>
      </border>
    </dxf>
    <dxf>
      <font>
        <strike val="0"/>
        <u val="none"/>
        <color theme="0"/>
      </font>
      <fill>
        <patternFill>
          <bgColor theme="1"/>
        </patternFill>
      </fill>
    </dxf>
  </dxfs>
  <tableStyles count="1" defaultTableStyle="TableStyleMedium2" defaultPivotStyle="PivotStyleLight16">
    <tableStyle name="Stil tablice 1" pivot="0" count="5" xr9:uid="{00000000-0011-0000-FFFF-FFFF00000000}">
      <tableStyleElement type="wholeTable" dxfId="27"/>
      <tableStyleElement type="headerRow" dxfId="26"/>
      <tableStyleElement type="totalRow" dxfId="25"/>
      <tableStyleElement type="firstRowStripe" dxfId="24"/>
      <tableStyleElement type="secondRowStripe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Podaci</c:v>
          </c:tx>
          <c:spPr>
            <a:gradFill>
              <a:gsLst>
                <a:gs pos="0">
                  <a:schemeClr val="accent4">
                    <a:lumMod val="40000"/>
                    <a:lumOff val="60000"/>
                  </a:schemeClr>
                </a:gs>
                <a:gs pos="100000">
                  <a:schemeClr val="accent4"/>
                </a:gs>
              </a:gsLst>
              <a:lin ang="5400000" scaled="0"/>
            </a:gradFill>
            <a:scene3d>
              <a:camera prst="orthographicFront"/>
              <a:lightRig rig="threePt" dir="t">
                <a:rot lat="0" lon="0" rev="8700000"/>
              </a:lightRig>
            </a:scene3d>
            <a:sp3d>
              <a:bevelT w="190500" h="38100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4">
                      <a:lumMod val="40000"/>
                      <a:lumOff val="60000"/>
                    </a:schemeClr>
                  </a:gs>
                  <a:gs pos="100000">
                    <a:schemeClr val="accent4"/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4295-4B14-B065-F8F37EE2F5D5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0">
                    <a:schemeClr val="accent1">
                      <a:lumMod val="60000"/>
                      <a:lumOff val="40000"/>
                    </a:schemeClr>
                  </a:gs>
                  <a:gs pos="100000">
                    <a:schemeClr val="accent1"/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4295-4B14-B065-F8F37EE2F5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podacizagrafikon!$A$2:$A$3</c:f>
              <c:strCache>
                <c:ptCount val="2"/>
                <c:pt idx="0">
                  <c:v>prihod</c:v>
                </c:pt>
                <c:pt idx="1">
                  <c:v>troškovi</c:v>
                </c:pt>
              </c:strCache>
            </c:strRef>
          </c:cat>
          <c:val>
            <c:numRef>
              <c:f>podacizagrafikon!$B$2:$B$3</c:f>
              <c:numCache>
                <c:formatCode>"kn"#,##0_);[Red]\("kn"#,##0\)</c:formatCode>
                <c:ptCount val="2"/>
                <c:pt idx="0">
                  <c:v>2750</c:v>
                </c:pt>
                <c:pt idx="1">
                  <c:v>1770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95-4B14-B065-F8F37EE2F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67593344"/>
        <c:axId val="67594880"/>
      </c:barChart>
      <c:catAx>
        <c:axId val="6759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sr-Latn-RS"/>
          </a:p>
        </c:txPr>
        <c:crossAx val="67594880"/>
        <c:crosses val="autoZero"/>
        <c:auto val="1"/>
        <c:lblAlgn val="ctr"/>
        <c:lblOffset val="100"/>
        <c:noMultiLvlLbl val="0"/>
      </c:catAx>
      <c:valAx>
        <c:axId val="67594880"/>
        <c:scaling>
          <c:orientation val="minMax"/>
          <c:min val="0"/>
        </c:scaling>
        <c:delete val="0"/>
        <c:axPos val="l"/>
        <c:numFmt formatCode="&quot;kn&quot;#,##0_);[Red]\(&quot;kn&quot;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sr-Latn-RS"/>
          </a:p>
        </c:txPr>
        <c:crossAx val="67593344"/>
        <c:crosses val="autoZero"/>
        <c:crossBetween val="between"/>
        <c:majorUnit val="500"/>
        <c:minorUnit val="100"/>
      </c:valAx>
      <c:spPr>
        <a:solidFill>
          <a:schemeClr val="tx1"/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483659</xdr:colOff>
      <xdr:row>4</xdr:row>
      <xdr:rowOff>143933</xdr:rowOff>
    </xdr:from>
    <xdr:to>
      <xdr:col>9</xdr:col>
      <xdr:colOff>994834</xdr:colOff>
      <xdr:row>15</xdr:row>
      <xdr:rowOff>83609</xdr:rowOff>
    </xdr:to>
    <xdr:graphicFrame macro="">
      <xdr:nvGraphicFramePr>
        <xdr:cNvPr id="8" name="Grafiko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21166</xdr:colOff>
      <xdr:row>23</xdr:row>
      <xdr:rowOff>21164</xdr:rowOff>
    </xdr:from>
    <xdr:to>
      <xdr:col>2</xdr:col>
      <xdr:colOff>381002</xdr:colOff>
      <xdr:row>29</xdr:row>
      <xdr:rowOff>107159</xdr:rowOff>
    </xdr:to>
    <xdr:sp macro="" textlink="">
      <xdr:nvSpPr>
        <xdr:cNvPr id="6" name="Zaobljeni pravokutni oblačić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rot="5400000" flipV="1">
          <a:off x="1182025" y="6087399"/>
          <a:ext cx="1300432" cy="2860149"/>
        </a:xfrm>
        <a:prstGeom prst="wedgeRoundRectCallout">
          <a:avLst>
            <a:gd name="adj1" fmla="val -75452"/>
            <a:gd name="adj2" fmla="val 46437"/>
            <a:gd name="adj3" fmla="val 16667"/>
          </a:avLst>
        </a:prstGeom>
        <a:effectLst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1002">
          <a:schemeClr val="lt2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vert="vert" rtlCol="0" anchor="t"/>
        <a:lstStyle/>
        <a:p>
          <a:pPr algn="l" rtl="0"/>
          <a:r>
            <a:rPr lang="hr" sz="1100">
              <a:solidFill>
                <a:schemeClr val="bg2">
                  <a:lumMod val="10000"/>
                </a:schemeClr>
              </a:solidFill>
              <a:latin typeface="Century Gothic" panose="020B0502020202020204" pitchFamily="34" charset="0"/>
            </a:rPr>
            <a:t>Da biste dodali </a:t>
          </a:r>
          <a:r>
            <a:rPr lang="hr" sz="1100" baseline="0">
              <a:solidFill>
                <a:schemeClr val="bg2">
                  <a:lumMod val="10000"/>
                </a:schemeClr>
              </a:solidFill>
              <a:latin typeface="Century Gothic" panose="020B0502020202020204" pitchFamily="34" charset="0"/>
            </a:rPr>
            <a:t> novi redak u tablicu, odaberite ćeliju iznad ukupnog iznosa, a zatim pritisnite tipku tabulatora. Da biste izbrisali ove upute, odaberite ovaj oblik, a zatim pritisnite DELETE.</a:t>
          </a:r>
          <a:endParaRPr lang="en-US" sz="1100">
            <a:solidFill>
              <a:schemeClr val="bg2">
                <a:lumMod val="10000"/>
              </a:schemeClr>
            </a:solidFill>
            <a:latin typeface="Century Gothic" panose="020B0502020202020204" pitchFamily="34" charset="0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MjesečniPrihod" displayName="MjesečniPrihod" ref="B18:C23" totalsRowCount="1" headerRowDxfId="6" dataDxfId="5" totalsRowDxfId="4">
  <autoFilter ref="B18:C22" xr:uid="{00000000-0009-0000-0100-000004000000}"/>
  <tableColumns count="2">
    <tableColumn id="1" xr3:uid="{00000000-0010-0000-0000-000001000000}" name="Stavka" totalsRowLabel="Zbroj" dataDxfId="2" totalsRowDxfId="3"/>
    <tableColumn id="2" xr3:uid="{00000000-0010-0000-0000-000002000000}" name="Iznos" totalsRowFunction="sum" dataDxfId="0" totalsRowDxfId="1" dataCellStyle="Valuta"/>
  </tableColumns>
  <tableStyleInfo name="Stil tablice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MjesečniTroškovi" displayName="MjesečniTroškovi" ref="E18:F30" totalsRowCount="1" headerRowDxfId="22" dataDxfId="21" totalsRowDxfId="20">
  <autoFilter ref="E18:F29" xr:uid="{00000000-0009-0000-0100-000005000000}"/>
  <tableColumns count="2">
    <tableColumn id="1" xr3:uid="{00000000-0010-0000-0100-000001000000}" name="Stavka" totalsRowLabel="Zbroj" dataDxfId="19" totalsRowDxfId="18"/>
    <tableColumn id="2" xr3:uid="{00000000-0010-0000-0100-000002000000}" name="Iznos" totalsRowFunction="sum" dataDxfId="17" totalsRowDxfId="16" dataCellStyle="Valuta"/>
  </tableColumns>
  <tableStyleInfo name="Stil tablice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roškoviSemestra" displayName="TroškoviSemestra" ref="H18:J25" totalsRowCount="1" headerRowDxfId="15" dataDxfId="14" totalsRowDxfId="13">
  <autoFilter ref="H18:J24" xr:uid="{00000000-0009-0000-0100-000006000000}"/>
  <tableColumns count="3">
    <tableColumn id="1" xr3:uid="{00000000-0010-0000-0200-000001000000}" name="Stavka" totalsRowLabel="Zbroj" dataDxfId="12" totalsRowDxfId="11"/>
    <tableColumn id="2" xr3:uid="{00000000-0010-0000-0200-000002000000}" name="Iznos" totalsRowFunction="sum" dataDxfId="10" totalsRowDxfId="9" dataCellStyle="Valuta"/>
    <tableColumn id="3" xr3:uid="{00000000-0010-0000-0200-000003000000}" name="Mjesečno" totalsRowFunction="sum" dataDxfId="8" totalsRowDxfId="7" dataCellStyle="Valuta">
      <calculatedColumnFormula>TroškoviSemestra[[#This Row],[Iznos]]/4</calculatedColumnFormula>
    </tableColumn>
  </tableColumns>
  <tableStyleInfo name="Stil tablic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Austin">
      <a:maj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0"/>
  <sheetViews>
    <sheetView showGridLines="0" tabSelected="1" zoomScale="80" zoomScaleNormal="80" workbookViewId="0"/>
  </sheetViews>
  <sheetFormatPr defaultColWidth="9" defaultRowHeight="16.5"/>
  <cols>
    <col min="1" max="1" width="5" style="3" customWidth="1"/>
    <col min="2" max="2" width="32.75" style="3" customWidth="1"/>
    <col min="3" max="3" width="11.625" style="3" customWidth="1"/>
    <col min="4" max="4" width="4.625" style="3" customWidth="1"/>
    <col min="5" max="5" width="32.75" style="3" customWidth="1"/>
    <col min="6" max="6" width="11.625" style="3" customWidth="1"/>
    <col min="7" max="7" width="4.625" style="3" customWidth="1"/>
    <col min="8" max="8" width="32.75" style="3" customWidth="1"/>
    <col min="9" max="9" width="11.625" style="3" customWidth="1"/>
    <col min="10" max="10" width="14.125" style="3" bestFit="1" customWidth="1"/>
    <col min="11" max="11" width="5" style="3" customWidth="1"/>
    <col min="12" max="16384" width="9" style="3"/>
  </cols>
  <sheetData>
    <row r="1" spans="1:16">
      <c r="A1" s="3" t="s">
        <v>0</v>
      </c>
    </row>
    <row r="2" spans="1:16" ht="39.75" customHeight="1">
      <c r="A2" s="2"/>
      <c r="B2" s="29" t="s">
        <v>1</v>
      </c>
      <c r="C2" s="29"/>
      <c r="D2" s="29"/>
      <c r="E2" s="29"/>
      <c r="F2" s="29"/>
      <c r="G2" s="29"/>
      <c r="H2" s="29"/>
      <c r="I2" s="29"/>
      <c r="P2" s="2"/>
    </row>
    <row r="3" spans="1:16" ht="33.75" customHeight="1">
      <c r="A3" s="2"/>
      <c r="B3" s="29"/>
      <c r="C3" s="29"/>
      <c r="D3" s="29"/>
      <c r="E3" s="29"/>
      <c r="F3" s="29"/>
      <c r="G3" s="29"/>
      <c r="H3" s="29"/>
      <c r="I3" s="29"/>
      <c r="P3" s="2"/>
    </row>
    <row r="4" spans="1:16" ht="24" customHeight="1">
      <c r="A4" s="9"/>
      <c r="B4" s="33" t="s">
        <v>2</v>
      </c>
      <c r="C4" s="33"/>
      <c r="E4" s="4"/>
      <c r="F4" s="4"/>
      <c r="H4" s="4"/>
      <c r="I4" s="4"/>
    </row>
    <row r="5" spans="1:16" ht="37.5" customHeight="1">
      <c r="A5" s="10"/>
      <c r="B5" s="34">
        <f>NetoMjesečniTroškovi/NetoMjesečniPrihod</f>
        <v>0.64363636363636367</v>
      </c>
      <c r="C5" s="34"/>
      <c r="D5" s="1"/>
      <c r="E5" s="5"/>
      <c r="F5" s="5"/>
      <c r="G5" s="1"/>
      <c r="H5" s="5"/>
      <c r="I5" s="5"/>
    </row>
    <row r="6" spans="1:16" ht="22.5" customHeight="1">
      <c r="A6" s="10"/>
      <c r="B6" s="31">
        <f>NetoMjesečniTroškovi</f>
        <v>1770</v>
      </c>
      <c r="C6" s="32"/>
      <c r="D6" s="1"/>
      <c r="E6" s="5"/>
      <c r="F6" s="5"/>
      <c r="G6" s="1"/>
      <c r="H6" s="5"/>
      <c r="I6" s="5"/>
    </row>
    <row r="7" spans="1:16" ht="17.25">
      <c r="A7" s="5"/>
      <c r="B7" s="5"/>
      <c r="C7" s="18"/>
      <c r="D7" s="1"/>
      <c r="E7" s="6"/>
      <c r="F7" s="19"/>
      <c r="G7" s="20"/>
      <c r="H7" s="6"/>
      <c r="I7" s="19"/>
    </row>
    <row r="8" spans="1:16" ht="18">
      <c r="A8" s="5"/>
      <c r="B8" s="33" t="s">
        <v>3</v>
      </c>
      <c r="C8" s="33"/>
      <c r="D8" s="1"/>
      <c r="E8" s="6"/>
      <c r="F8" s="19"/>
      <c r="G8" s="20"/>
      <c r="H8" s="6"/>
      <c r="I8" s="19"/>
    </row>
    <row r="9" spans="1:16" ht="34.5">
      <c r="A9" s="5"/>
      <c r="B9" s="28">
        <f>MjesečniPrihod[[#Totals],[Iznos]]</f>
        <v>2750</v>
      </c>
      <c r="C9" s="18"/>
      <c r="D9" s="1"/>
      <c r="E9" s="6"/>
      <c r="F9" s="19"/>
      <c r="G9" s="20"/>
      <c r="H9" s="6"/>
      <c r="I9" s="19"/>
    </row>
    <row r="10" spans="1:16" ht="17.25">
      <c r="A10" s="5"/>
      <c r="B10" s="5"/>
      <c r="C10" s="18"/>
      <c r="D10" s="1"/>
      <c r="E10" s="6"/>
      <c r="F10" s="19"/>
      <c r="G10" s="20"/>
      <c r="H10" s="6"/>
      <c r="I10" s="19"/>
    </row>
    <row r="11" spans="1:16" ht="18">
      <c r="A11" s="7"/>
      <c r="B11" s="33" t="s">
        <v>4</v>
      </c>
      <c r="C11" s="33"/>
      <c r="D11" s="1"/>
      <c r="E11" s="6"/>
      <c r="F11" s="19"/>
      <c r="G11" s="20"/>
      <c r="H11" s="6"/>
      <c r="I11" s="19"/>
    </row>
    <row r="12" spans="1:16" ht="34.5">
      <c r="B12" s="28">
        <f>MjesečniTroškovi[[#Totals],[Iznos]]+TroškoviSemestra[[#Totals],[Mjesečno]]</f>
        <v>1770</v>
      </c>
      <c r="E12" s="6"/>
      <c r="F12" s="19"/>
      <c r="G12" s="20"/>
      <c r="H12" s="6"/>
      <c r="I12" s="19"/>
    </row>
    <row r="13" spans="1:16" ht="17.25">
      <c r="E13" s="6"/>
      <c r="F13" s="19"/>
      <c r="G13" s="20"/>
      <c r="H13" s="8"/>
      <c r="I13" s="21"/>
    </row>
    <row r="14" spans="1:16" ht="18">
      <c r="B14" s="33" t="s">
        <v>5</v>
      </c>
      <c r="C14" s="33"/>
      <c r="E14" s="6"/>
      <c r="F14" s="19"/>
      <c r="G14" s="20"/>
    </row>
    <row r="15" spans="1:16" ht="34.5">
      <c r="B15" s="28">
        <f>B9-B12</f>
        <v>980</v>
      </c>
      <c r="E15" s="6"/>
      <c r="F15" s="19"/>
      <c r="G15" s="20"/>
    </row>
    <row r="16" spans="1:16" ht="30.75" customHeight="1">
      <c r="E16" s="6"/>
      <c r="F16" s="19"/>
      <c r="G16" s="20"/>
    </row>
    <row r="17" spans="1:10" ht="30" customHeight="1">
      <c r="A17" s="4"/>
      <c r="B17" s="33" t="s">
        <v>6</v>
      </c>
      <c r="C17" s="33"/>
      <c r="E17" s="33" t="s">
        <v>13</v>
      </c>
      <c r="F17" s="33"/>
      <c r="H17" s="33" t="s">
        <v>25</v>
      </c>
      <c r="I17" s="33"/>
    </row>
    <row r="18" spans="1:10" ht="15.95" customHeight="1">
      <c r="A18" s="5"/>
      <c r="B18" s="17" t="s">
        <v>7</v>
      </c>
      <c r="C18" s="12" t="s">
        <v>12</v>
      </c>
      <c r="D18" s="1"/>
      <c r="E18" s="17" t="s">
        <v>7</v>
      </c>
      <c r="F18" s="12" t="s">
        <v>12</v>
      </c>
      <c r="G18" s="1"/>
      <c r="H18" s="17" t="s">
        <v>7</v>
      </c>
      <c r="I18" s="12" t="s">
        <v>12</v>
      </c>
      <c r="J18" s="15" t="s">
        <v>33</v>
      </c>
    </row>
    <row r="19" spans="1:10" ht="15.95" customHeight="1">
      <c r="A19" s="5"/>
      <c r="B19" s="11" t="s">
        <v>8</v>
      </c>
      <c r="C19" s="35">
        <v>1500</v>
      </c>
      <c r="D19" s="1"/>
      <c r="E19" s="13" t="s">
        <v>14</v>
      </c>
      <c r="F19" s="35">
        <v>20</v>
      </c>
      <c r="G19" s="20"/>
      <c r="H19" s="13" t="s">
        <v>26</v>
      </c>
      <c r="I19" s="35">
        <v>750</v>
      </c>
      <c r="J19" s="36">
        <f>TroškoviSemestra[[#This Row],[Iznos]]/4</f>
        <v>187.5</v>
      </c>
    </row>
    <row r="20" spans="1:10" ht="15.95" customHeight="1">
      <c r="A20" s="5"/>
      <c r="B20" s="11" t="s">
        <v>9</v>
      </c>
      <c r="C20" s="35">
        <v>500</v>
      </c>
      <c r="D20" s="1"/>
      <c r="E20" s="13" t="s">
        <v>15</v>
      </c>
      <c r="F20" s="35">
        <v>50</v>
      </c>
      <c r="G20" s="20"/>
      <c r="H20" s="13" t="s">
        <v>27</v>
      </c>
      <c r="I20" s="35">
        <v>250</v>
      </c>
      <c r="J20" s="36">
        <f>TroškoviSemestra[[#This Row],[Iznos]]/4</f>
        <v>62.5</v>
      </c>
    </row>
    <row r="21" spans="1:10" ht="15.95" customHeight="1">
      <c r="A21" s="5"/>
      <c r="B21" s="11" t="s">
        <v>10</v>
      </c>
      <c r="C21" s="35">
        <v>500</v>
      </c>
      <c r="D21" s="1"/>
      <c r="E21" s="13" t="s">
        <v>16</v>
      </c>
      <c r="F21" s="35">
        <v>75</v>
      </c>
      <c r="G21" s="20"/>
      <c r="H21" s="13" t="s">
        <v>28</v>
      </c>
      <c r="I21" s="35">
        <v>500</v>
      </c>
      <c r="J21" s="36">
        <f>TroškoviSemestra[[#This Row],[Iznos]]/4</f>
        <v>125</v>
      </c>
    </row>
    <row r="22" spans="1:10" ht="15.95" customHeight="1">
      <c r="A22" s="5"/>
      <c r="B22" s="11" t="s">
        <v>11</v>
      </c>
      <c r="C22" s="35">
        <v>250</v>
      </c>
      <c r="D22" s="1"/>
      <c r="E22" s="13" t="s">
        <v>17</v>
      </c>
      <c r="F22" s="35">
        <v>250</v>
      </c>
      <c r="G22" s="20"/>
      <c r="H22" s="13" t="s">
        <v>29</v>
      </c>
      <c r="I22" s="35">
        <v>0</v>
      </c>
      <c r="J22" s="36">
        <f>TroškoviSemestra[[#This Row],[Iznos]]/4</f>
        <v>0</v>
      </c>
    </row>
    <row r="23" spans="1:10" ht="15.95" customHeight="1">
      <c r="A23" s="7"/>
      <c r="B23" s="11" t="s">
        <v>36</v>
      </c>
      <c r="C23" s="22">
        <f>SUBTOTAL(109,MjesečniPrihod[Iznos])</f>
        <v>2750</v>
      </c>
      <c r="D23" s="1"/>
      <c r="E23" s="13" t="s">
        <v>18</v>
      </c>
      <c r="F23" s="35">
        <v>50</v>
      </c>
      <c r="G23" s="20"/>
      <c r="H23" s="13" t="s">
        <v>30</v>
      </c>
      <c r="I23" s="35">
        <v>0</v>
      </c>
      <c r="J23" s="36">
        <f>TroškoviSemestra[[#This Row],[Iznos]]/4</f>
        <v>0</v>
      </c>
    </row>
    <row r="24" spans="1:10" ht="15.95" customHeight="1">
      <c r="E24" s="13" t="s">
        <v>19</v>
      </c>
      <c r="F24" s="35">
        <v>500</v>
      </c>
      <c r="G24" s="20"/>
      <c r="H24" s="13" t="s">
        <v>31</v>
      </c>
      <c r="I24" s="35">
        <v>0</v>
      </c>
      <c r="J24" s="36">
        <f>TroškoviSemestra[[#This Row],[Iznos]]/4</f>
        <v>0</v>
      </c>
    </row>
    <row r="25" spans="1:10" ht="15.95" customHeight="1">
      <c r="E25" s="13" t="s">
        <v>20</v>
      </c>
      <c r="F25" s="35">
        <v>275</v>
      </c>
      <c r="G25" s="20"/>
      <c r="H25" s="14" t="s">
        <v>36</v>
      </c>
      <c r="I25" s="23">
        <f>SUBTOTAL(109,TroškoviSemestra[Iznos])</f>
        <v>1500</v>
      </c>
      <c r="J25" s="24">
        <f>SUBTOTAL(109,TroškoviSemestra[Mjesečno])</f>
        <v>375</v>
      </c>
    </row>
    <row r="26" spans="1:10" ht="15.95" customHeight="1">
      <c r="E26" s="13" t="s">
        <v>21</v>
      </c>
      <c r="F26" s="35">
        <v>125</v>
      </c>
      <c r="G26" s="20"/>
      <c r="H26" s="30" t="s">
        <v>32</v>
      </c>
      <c r="I26" s="30"/>
    </row>
    <row r="27" spans="1:10" ht="15.95" customHeight="1">
      <c r="E27" s="13" t="s">
        <v>22</v>
      </c>
      <c r="F27" s="35">
        <v>50</v>
      </c>
      <c r="G27" s="20"/>
    </row>
    <row r="28" spans="1:10" ht="15.95" customHeight="1">
      <c r="E28" s="13" t="s">
        <v>23</v>
      </c>
      <c r="F28" s="35">
        <v>0</v>
      </c>
      <c r="G28" s="20"/>
    </row>
    <row r="29" spans="1:10" ht="15.95" customHeight="1">
      <c r="E29" s="13" t="s">
        <v>24</v>
      </c>
      <c r="F29" s="35">
        <v>0</v>
      </c>
      <c r="G29" s="20"/>
      <c r="H29" s="30"/>
      <c r="I29" s="30"/>
    </row>
    <row r="30" spans="1:10" ht="15.95" customHeight="1">
      <c r="E30" s="16" t="s">
        <v>36</v>
      </c>
      <c r="F30" s="25">
        <f>SUBTOTAL(109,MjesečniTroškovi[Iznos])</f>
        <v>1395</v>
      </c>
      <c r="G30" s="26"/>
    </row>
  </sheetData>
  <mergeCells count="12">
    <mergeCell ref="B2:I3"/>
    <mergeCell ref="H29:I29"/>
    <mergeCell ref="H26:I26"/>
    <mergeCell ref="B6:C6"/>
    <mergeCell ref="B17:C17"/>
    <mergeCell ref="E17:F17"/>
    <mergeCell ref="H17:I17"/>
    <mergeCell ref="B14:C14"/>
    <mergeCell ref="B11:C11"/>
    <mergeCell ref="B8:C8"/>
    <mergeCell ref="B5:C5"/>
    <mergeCell ref="B4:C4"/>
  </mergeCells>
  <phoneticPr fontId="18" type="noConversion"/>
  <conditionalFormatting sqref="B6:C6">
    <cfRule type="dataBar" priority="1">
      <dataBar showValue="0">
        <cfvo type="num" val="0"/>
        <cfvo type="num" val="NetoMjesečniPrihod"/>
        <color theme="6"/>
      </dataBar>
      <extLst>
        <ext xmlns:x14="http://schemas.microsoft.com/office/spreadsheetml/2009/9/main" uri="{B025F937-C7B1-47D3-B67F-A62EFF666E3E}">
          <x14:id>{89178D20-997E-41DD-BF2E-3A392DB5D2D0}</x14:id>
        </ext>
      </extLst>
    </cfRule>
  </conditionalFormatting>
  <printOptions horizontalCentered="1" verticalCentered="1"/>
  <pageMargins left="0.2" right="0.2" top="0.25" bottom="0.25" header="0" footer="0"/>
  <pageSetup paperSize="9" scale="96" orientation="landscape" r:id="rId1"/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178D20-997E-41DD-BF2E-3A392DB5D2D0}">
            <x14:dataBar minLength="0" maxLength="100">
              <x14:cfvo type="num">
                <xm:f>0</xm:f>
              </x14:cfvo>
              <x14:cfvo type="num">
                <xm:f>NetoMjesečniPrihod</xm:f>
              </x14:cfvo>
              <x14:negativeFillColor rgb="FFFF0000"/>
              <x14:axisColor rgb="FF000000"/>
            </x14:dataBar>
          </x14:cfRule>
          <xm:sqref>B6:C6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3"/>
  <sheetViews>
    <sheetView workbookViewId="0"/>
  </sheetViews>
  <sheetFormatPr defaultRowHeight="16.5"/>
  <cols>
    <col min="1" max="1" width="9.375" bestFit="1" customWidth="1"/>
  </cols>
  <sheetData>
    <row r="2" spans="1:2">
      <c r="A2" t="s">
        <v>34</v>
      </c>
      <c r="B2" s="27">
        <f>'moj proračun za studij'!B9</f>
        <v>2750</v>
      </c>
    </row>
    <row r="3" spans="1:2">
      <c r="A3" t="s">
        <v>35</v>
      </c>
      <c r="B3" s="27">
        <f>'moj proračun za studij'!B12</f>
        <v>1770</v>
      </c>
    </row>
  </sheetData>
  <phoneticPr fontId="18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2029-05-12T07:00:00+00:00</AssetExpire>
    <IntlLangReviewDate xmlns="4873beb7-5857-4685-be1f-d57550cc96cc" xsi:nil="true"/>
    <TPFriendlyName xmlns="4873beb7-5857-4685-be1f-d57550cc96cc" xsi:nil="true"/>
    <IntlLangReview xmlns="4873beb7-5857-4685-be1f-d57550cc96cc" xsi:nil="true"/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>Complete</EditorialStatus>
    <Markets xmlns="4873beb7-5857-4685-be1f-d57550cc96cc"/>
    <OriginAsset xmlns="4873beb7-5857-4685-be1f-d57550cc96cc" xsi:nil="true"/>
    <AssetStart xmlns="4873beb7-5857-4685-be1f-d57550cc96cc">2011-02-08T06:24:00+00:00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1136047</Value>
      <Value>1283708</Value>
    </PublishStatusLookup>
    <APAuthor xmlns="4873beb7-5857-4685-be1f-d57550cc96cc">
      <UserInfo>
        <DisplayName>REDMOND\v-rapal</DisplayName>
        <AccountId>2094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Manager xmlns="4873beb7-5857-4685-be1f-d57550cc96cc" xsi:nil="true"/>
    <NumericId xmlns="4873beb7-5857-4685-be1f-d57550cc96cc">102526639</NumericId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SourceTitle xmlns="4873beb7-5857-4685-be1f-d57550cc96cc" xsi:nil="true"/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>TP</AssetType>
    <MachineTranslated xmlns="4873beb7-5857-4685-be1f-d57550cc96cc">false</MachineTranslated>
    <OutputCachingOn xmlns="4873beb7-5857-4685-be1f-d57550cc96cc">false</OutputCachingOn>
    <TemplateStatus xmlns="4873beb7-5857-4685-be1f-d57550cc96cc">Complete</TemplateStatus>
    <IsSearchable xmlns="4873beb7-5857-4685-be1f-d57550cc96cc">false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 xsi:nil="true"/>
    <UALocRecommendation xmlns="4873beb7-5857-4685-be1f-d57550cc96cc">Localize</UALocRecommendation>
    <LastModifiedDateTime xmlns="4873beb7-5857-4685-be1f-d57550cc96cc" xsi:nil="true"/>
    <LastPublishResultLookup xmlns="4873beb7-5857-4685-be1f-d57550cc96cc" xsi:nil="true"/>
    <LegacyData xmlns="4873beb7-5857-4685-be1f-d57550cc96cc" xsi:nil="true"/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false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BusinessGroup xmlns="4873beb7-5857-4685-be1f-d57550cc96cc" xsi:nil="true"/>
    <Providers xmlns="4873beb7-5857-4685-be1f-d57550cc96cc" xsi:nil="true"/>
    <TemplateTemplateType xmlns="4873beb7-5857-4685-be1f-d57550cc96cc">Excel Spreadsheet Template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Provider xmlns="4873beb7-5857-4685-be1f-d57550cc96cc" xsi:nil="true"/>
    <UACurrentWords xmlns="4873beb7-5857-4685-be1f-d57550cc96cc" xsi:nil="true"/>
    <AssetId xmlns="4873beb7-5857-4685-be1f-d57550cc96cc">TP102526639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</PublishTargets>
    <ApprovalLog xmlns="4873beb7-5857-4685-be1f-d57550cc96cc" xsi:nil="true"/>
    <BugNumber xmlns="4873beb7-5857-4685-be1f-d57550cc96cc" xsi:nil="true"/>
    <CrawlForDependencies xmlns="4873beb7-5857-4685-be1f-d57550cc96cc">false</CrawlForDependencies>
    <LastHandOff xmlns="4873beb7-5857-4685-be1f-d57550cc96cc" xsi:nil="true"/>
    <Milestone xmlns="4873beb7-5857-4685-be1f-d57550cc96cc" xsi:nil="true"/>
    <UANotes xmlns="4873beb7-5857-4685-be1f-d57550cc96cc" xsi:nil="true"/>
    <CampaignTagsTaxHTField0 xmlns="4873beb7-5857-4685-be1f-d57550cc96cc">
      <Terms xmlns="http://schemas.microsoft.com/office/infopath/2007/PartnerControls"/>
    </CampaignTagsTaxHTField0>
    <LocLastLocAttemptVersionLookup xmlns="4873beb7-5857-4685-be1f-d57550cc96cc">164603</LocLastLocAttemptVersionLookup>
    <LocLastLocAttemptVersionTypeLookup xmlns="4873beb7-5857-4685-be1f-d57550cc96cc" xsi:nil="true"/>
    <LocOverallPreviewStatusLookup xmlns="4873beb7-5857-4685-be1f-d57550cc96cc" xsi:nil="true"/>
    <LocOverallPublishStatusLookup xmlns="4873beb7-5857-4685-be1f-d57550cc96cc" xsi:nil="true"/>
    <TaxCatchAll xmlns="4873beb7-5857-4685-be1f-d57550cc96cc"/>
    <LocNewPublishedVersionLookup xmlns="4873beb7-5857-4685-be1f-d57550cc96cc" xsi:nil="true"/>
    <LocPublishedDependentAssetsLookup xmlns="4873beb7-5857-4685-be1f-d57550cc96cc" xsi:nil="true"/>
    <LocComments xmlns="4873beb7-5857-4685-be1f-d57550cc96cc" xsi:nil="true"/>
    <LocProcessedForMarketsLookup xmlns="4873beb7-5857-4685-be1f-d57550cc96cc" xsi:nil="true"/>
    <LocRecommendedHandoff xmlns="4873beb7-5857-4685-be1f-d57550cc96cc" xsi:nil="true"/>
    <LocManualTestRequired xmlns="4873beb7-5857-4685-be1f-d57550cc96cc">false</LocManualTestRequired>
    <LocProcessedForHandoffsLookup xmlns="4873beb7-5857-4685-be1f-d57550cc96cc" xsi:nil="true"/>
    <LocOverallHandbackStatusLookup xmlns="4873beb7-5857-4685-be1f-d57550cc96cc" xsi:nil="true"/>
    <LocalizationTagsTaxHTField0 xmlns="4873beb7-5857-4685-be1f-d57550cc96cc">
      <Terms xmlns="http://schemas.microsoft.com/office/infopath/2007/PartnerControls"/>
    </LocalizationTagsTaxHTField0>
    <FeatureTagsTaxHTField0 xmlns="4873beb7-5857-4685-be1f-d57550cc96cc">
      <Terms xmlns="http://schemas.microsoft.com/office/infopath/2007/PartnerControls"/>
    </FeatureTagsTaxHTField0>
    <LocOverallLocStatusLookup xmlns="4873beb7-5857-4685-be1f-d57550cc96cc" xsi:nil="true"/>
    <LocPublishedLinkedAssetsLookup xmlns="4873beb7-5857-4685-be1f-d57550cc96cc" xsi:nil="true"/>
    <InternalTagsTaxHTField0 xmlns="4873beb7-5857-4685-be1f-d57550cc96cc">
      <Terms xmlns="http://schemas.microsoft.com/office/infopath/2007/PartnerControls"/>
    </InternalTagsTaxHTField0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MarketGroupTiers2 xmlns="4873beb7-5857-4685-be1f-d57550cc96cc" xsi:nil="true"/>
  </documentManagement>
</p:properties>
</file>

<file path=customXml/itemProps1.xml><?xml version="1.0" encoding="utf-8"?>
<ds:datastoreItem xmlns:ds="http://schemas.openxmlformats.org/officeDocument/2006/customXml" ds:itemID="{70CAF052-63AE-4D2F-B6F1-4FA549A533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3AD1C3-9B02-4E4A-BE7F-DD47A6306E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EDECCB-A764-402A-AEB3-C063655E7FDC}">
  <ds:schemaRefs>
    <ds:schemaRef ds:uri="http://schemas.microsoft.com/office/2006/metadata/properties"/>
    <ds:schemaRef ds:uri="http://schemas.microsoft.com/office/infopath/2007/PartnerControls"/>
    <ds:schemaRef ds:uri="4873beb7-5857-4685-be1f-d57550cc96c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4</vt:i4>
      </vt:variant>
    </vt:vector>
  </HeadingPairs>
  <TitlesOfParts>
    <vt:vector size="6" baseType="lpstr">
      <vt:lpstr>moj proračun za studij</vt:lpstr>
      <vt:lpstr>podacizagrafikon</vt:lpstr>
      <vt:lpstr>NetoMjesečniPrihod</vt:lpstr>
      <vt:lpstr>NetoMjesečniTroškovi</vt:lpstr>
      <vt:lpstr>PotrošenPostotakPrihoda</vt:lpstr>
      <vt:lpstr>Saldo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2010-10-20T18:50:39Z</cp:lastPrinted>
  <dcterms:created xsi:type="dcterms:W3CDTF">2010-10-06T20:14:46Z</dcterms:created>
  <dcterms:modified xsi:type="dcterms:W3CDTF">2019-10-17T00:10:08Z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CampaignTags">
    <vt:lpwstr/>
  </property>
  <property fmtid="{D5CDD505-2E9C-101B-9397-08002B2CF9AE}" pid="7" name="ScenarioTags">
    <vt:lpwstr/>
  </property>
</Properties>
</file>