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F6500D8-8B2F-4298-82F8-6B93697D45A5}" xr6:coauthVersionLast="36" xr6:coauthVersionMax="43" xr10:uidLastSave="{00000000-0000-0000-0000-000000000000}"/>
  <bookViews>
    <workbookView xWindow="810" yWindow="-120" windowWidth="28800" windowHeight="14325" xr2:uid="{00000000-000D-0000-FFFF-FFFF00000000}"/>
  </bookViews>
  <sheets>
    <sheet name="Usporedba stambenih kredita" sheetId="1" r:id="rId1"/>
  </sheets>
  <definedNames>
    <definedName name="IznosKredita">'Usporedba stambenih kredita'!$D$3</definedName>
    <definedName name="_xlnm.Print_Titles" localSheetId="0">'Usporedba stambenih kredita'!$5:$5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M6" i="1"/>
  <c r="M7" i="1"/>
  <c r="M8" i="1"/>
  <c r="M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<sst xmlns="http://schemas.openxmlformats.org/spreadsheetml/2006/main" count="30" uniqueCount="28">
  <si>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t>DATUM</t>
  </si>
  <si>
    <t>IZNOS</t>
  </si>
  <si>
    <t>U ovoj je ćeliji stupčasti grafikon s prikazom usporedbe kamatne stope.</t>
  </si>
  <si>
    <t>#</t>
  </si>
  <si>
    <t>BANKA 4</t>
  </si>
  <si>
    <t>Ime i prezime 1</t>
  </si>
  <si>
    <t>Ime i prezime 2</t>
  </si>
  <si>
    <t>Ime i prezime 3</t>
  </si>
  <si>
    <t>Ime i prezime 4</t>
  </si>
  <si>
    <t>Datum</t>
  </si>
  <si>
    <t>VRSTA</t>
  </si>
  <si>
    <t>Prilagodljivo</t>
  </si>
  <si>
    <t>Fiksno</t>
  </si>
  <si>
    <t>TRAJANJE</t>
  </si>
  <si>
    <t>U ovoj je ćeliji stupčasti grafikon s prikazom početnih troškova.</t>
  </si>
  <si>
    <t>GODINA AMORTIZIRANO</t>
  </si>
  <si>
    <t>STOPA</t>
  </si>
  <si>
    <t>TRA</t>
  </si>
  <si>
    <t>BODOVI</t>
  </si>
  <si>
    <t>U ovoj se ćeliji nalazi grupirani trakasti grafikon s prikazom mjesečnih anuiteta.</t>
  </si>
  <si>
    <t>BODOVI U HRK</t>
  </si>
  <si>
    <t>ZAVRŠNI U HRK</t>
  </si>
  <si>
    <t>POČETNI TROŠAK</t>
  </si>
  <si>
    <t>ANUITET</t>
  </si>
  <si>
    <t>GORNJA GRANICA ZA PRVU GODINU</t>
  </si>
  <si>
    <t>GODIŠNJA GORNJA GRANICA</t>
  </si>
  <si>
    <t>CJELOŽIVOTNA GORNJA GRANICA</t>
  </si>
  <si>
    <r>
      <rPr>
        <b/>
        <i/>
        <sz val="34"/>
        <color theme="8"/>
        <rFont val="Trebuchet MS"/>
        <family val="2"/>
        <scheme val="major"/>
      </rPr>
      <t>USPOREDBA</t>
    </r>
    <r>
      <rPr>
        <sz val="11"/>
        <color theme="1" tint="0.34998626667073579"/>
        <rFont val="Trebuchet MS"/>
        <family val="2"/>
        <scheme val="minor"/>
      </rPr>
      <t xml:space="preserve"> </t>
    </r>
    <r>
      <rPr>
        <b/>
        <sz val="34"/>
        <color theme="0"/>
        <rFont val="Trebuchet MS"/>
        <family val="2"/>
        <charset val="238"/>
        <scheme val="minor"/>
      </rPr>
      <t>STAMBENIH KREDITA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</si>
</sst>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kn&quot;;[Red]\-#,##0.00\ &quot;kn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kn&quot;"/>
  </numFmts>
  <fonts count="24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34"/>
      <color theme="0"/>
      <name val="Trebuchet MS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" fillId="2" borderId="1" applyNumberFormat="0" applyFill="0" applyBorder="0" applyProtection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" fillId="4" borderId="2" applyNumberFormat="0" applyAlignment="0" applyProtection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5" fillId="0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5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 vertical="center"/>
    </xf>
    <xf numFmtId="0" fontId="3" fillId="3" borderId="0" xfId="1" applyFill="1" applyAlignment="1">
      <alignment horizontal="center" vertical="center"/>
    </xf>
    <xf numFmtId="0" fontId="11" fillId="3" borderId="0" xfId="4" applyFont="1" applyAlignment="1">
      <alignment horizontal="center" vertical="center"/>
    </xf>
    <xf numFmtId="0" fontId="6" fillId="0" borderId="5" xfId="5" applyFill="1" applyBorder="1">
      <alignment horizontal="left" vertical="center"/>
    </xf>
    <xf numFmtId="0" fontId="6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Kontrastna pozadina" xfId="4" xr:uid="{00000000-0005-0000-0000-000002000000}"/>
    <cellStyle name="Oznake unosa" xfId="5" xr:uid="{00000000-0005-0000-0000-000009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2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kn&quot;;[Red]\-#,##0.00\ &quot;kn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kn&quot;;[Red]\-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kn&quot;;[Red]\-#,##0.00\ &quot;kn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kn&quot;;[Red]\-#,##0.00\ &quot;kn&quot;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Usporedba stambenih kredita" defaultPivotStyle="PivotStyleLight6">
    <tableStyle name="Custom Slicer Style" pivot="0" table="0" count="10" xr9:uid="{00000000-0011-0000-FFFF-FFFF00000000}">
      <tableStyleElement type="wholeTable" dxfId="31"/>
      <tableStyleElement type="headerRow" dxfId="30"/>
    </tableStyle>
    <tableStyle name="Usporedba stambenih kredita" pivot="0" count="2" xr9:uid="{00000000-0011-0000-FFFF-FFFF01000000}">
      <tableStyleElement type="wholeTable" dxfId="29"/>
      <tableStyleElement type="headerRow" dxfId="28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1" u="none" strike="noStrike" kern="1200" spc="0" baseline="0">
                <a:solidFill>
                  <a:schemeClr val="accent5"/>
                </a:solidFill>
                <a:latin typeface=""/>
                <a:ea typeface=""/>
                <a:cs typeface=""/>
              </a:defRPr>
            </a:pPr>
            <a:r>
              <a:rPr lang="en-US"/>
              <a:t>USPOREDBA </a:t>
            </a:r>
            <a:r>
              <a:rPr lang="en-US" b="1" i="0">
                <a:solidFill>
                  <a:schemeClr val="bg1"/>
                </a:solidFill>
                <a:latin typeface="+mj-lt"/>
              </a:rPr>
              <a:t>KAMATNIH STOPA 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spc="0" baseline="0">
              <a:solidFill>
                <a:schemeClr val="accent5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'Usporedba stambenih kredita'!$G$5</c:f>
              <c:strCache>
                <c:ptCount val="1"/>
                <c:pt idx="0">
                  <c:v>STOPA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76169EA-0E84-4D1F-8628-7D0AEDD72F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5CBC075-BA14-4A00-A2B5-D6029BB55A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561B41B-F01D-4D38-81CB-442DCE5532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3F22367-F68C-4E54-9D15-48AD72DBE5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'Usporedba stambenih kredita'!$G$6:$G$9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'Usporedba stambenih kredita'!$B$6:$B$10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1" u="none" strike="noStrike" kern="1200" spc="0" baseline="0">
                <a:solidFill>
                  <a:srgbClr val="F0D642"/>
                </a:solidFill>
                <a:latin typeface=""/>
                <a:ea typeface=""/>
                <a:cs typeface=""/>
              </a:defRPr>
            </a:pPr>
            <a:r>
              <a:rPr lang="en-US" sz="1200" b="1" i="0" u="none" strike="noStrike" kern="1200" spc="0" baseline="0">
                <a:solidFill>
                  <a:schemeClr val="bg1"/>
                </a:solidFill>
                <a:latin typeface="+mj-lt"/>
                <a:ea typeface=""/>
                <a:cs typeface=""/>
              </a:rPr>
              <a:t>POČETNI</a:t>
            </a:r>
            <a:r>
              <a:rPr lang="en-US" sz="1200" b="0" i="1" u="none" strike="noStrike" kern="1200" spc="0" baseline="0">
                <a:solidFill>
                  <a:srgbClr val="F0D642"/>
                </a:solidFill>
                <a:latin typeface=""/>
                <a:ea typeface=""/>
                <a:cs typeface=""/>
              </a:rPr>
              <a:t> TROŠKOVI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1" u="none" strike="noStrike" kern="1200" spc="0" baseline="0">
              <a:solidFill>
                <a:srgbClr val="F0D642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'Usporedba stambenih kredita'!$L$5</c:f>
              <c:strCache>
                <c:ptCount val="1"/>
                <c:pt idx="0">
                  <c:v>POČETNI TROŠAK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A777DA6-290C-4818-A9E5-09E81E0ED6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BE7F34-FA43-4F35-B31B-B05AA0CBA0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24887EF-EAF5-428C-A36F-5D84C90F30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36FA8AA-1D22-4CC3-8F67-C0D59B1D20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'Usporedba stambenih kredita'!$L$6:$L$9</c:f>
              <c:numCache>
                <c:formatCode>#,##0.00\ "kn";[Red]\-#,##0.00\ "kn"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'Usporedba stambenih kredita'!$B$6:$B$10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kn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1" u="none" strike="noStrike" kern="1200" spc="0" baseline="0">
                <a:solidFill>
                  <a:srgbClr val="F0D642"/>
                </a:solidFill>
                <a:latin typeface=""/>
                <a:ea typeface=""/>
                <a:cs typeface=""/>
              </a:defRPr>
            </a:pPr>
            <a:r>
              <a:rPr lang="en-US" sz="1200" b="1" i="0" u="none" strike="noStrike" kern="1200" spc="0" baseline="0">
                <a:solidFill>
                  <a:schemeClr val="bg1"/>
                </a:solidFill>
                <a:latin typeface="+mj-lt"/>
                <a:ea typeface=""/>
                <a:cs typeface=""/>
              </a:rPr>
              <a:t>MJESEČNI</a:t>
            </a:r>
            <a:r>
              <a:rPr lang="en-US" sz="1200" b="0" i="1" u="none" strike="noStrike" kern="1200" spc="0" baseline="0">
                <a:solidFill>
                  <a:srgbClr val="F0D642"/>
                </a:solidFill>
                <a:latin typeface=""/>
                <a:ea typeface=""/>
                <a:cs typeface=""/>
              </a:rPr>
              <a:t> ANUITET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1" u="none" strike="noStrike" kern="1200" spc="0" baseline="0">
              <a:solidFill>
                <a:srgbClr val="F0D642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'Usporedba stambenih kredita'!$M$5</c:f>
              <c:strCache>
                <c:ptCount val="1"/>
                <c:pt idx="0">
                  <c:v>ANUITET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E122B25-B382-4E7B-9014-51BD624CBD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304FCFB-E410-4156-BE91-DD48F7411F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083CE3A-8C6A-4CE2-B4DD-E85872E9D4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D129AB7-444A-4D24-9C36-169E139A9C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'Usporedba stambenih kredita'!$M$6:$M$9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'Usporedba stambenih kredita'!$B$6:$B$10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kn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Grafikon 1" descr="Stupčasti grafikon s prikazom usporedbe kamatne sto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8</xdr:col>
      <xdr:colOff>333375</xdr:colOff>
      <xdr:row>3</xdr:row>
      <xdr:rowOff>1934845</xdr:rowOff>
    </xdr:to>
    <xdr:graphicFrame macro="">
      <xdr:nvGraphicFramePr>
        <xdr:cNvPr id="3" name="Grafikon 2" descr="Stupčasti grafikon s prikazom početnih troškov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13</xdr:col>
      <xdr:colOff>533400</xdr:colOff>
      <xdr:row>3</xdr:row>
      <xdr:rowOff>1934845</xdr:rowOff>
    </xdr:to>
    <xdr:graphicFrame macro="">
      <xdr:nvGraphicFramePr>
        <xdr:cNvPr id="4" name="Grafikon 3" descr="Grupirani trakasti grafikon s prikazom mjesečnih anuite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editi" displayName="Krediti" ref="B5:P9" headerRowDxfId="27">
  <autoFilter ref="B5:P9" xr:uid="{00000000-0009-0000-0100-000001000000}"/>
  <tableColumns count="15">
    <tableColumn id="1" xr3:uid="{00000000-0010-0000-0000-000001000000}" name="#" totalsRowLabel="Zbroj" dataDxfId="26" totalsRowDxfId="25"/>
    <tableColumn id="2" xr3:uid="{00000000-0010-0000-0000-000002000000}" name="BANKA 4" dataDxfId="24"/>
    <tableColumn id="3" xr3:uid="{00000000-0010-0000-0000-000003000000}" name="VRSTA" dataDxfId="23"/>
    <tableColumn id="16" xr3:uid="{00000000-0010-0000-0000-000010000000}" name="TRAJANJE" dataDxfId="22" totalsRowDxfId="21"/>
    <tableColumn id="4" xr3:uid="{00000000-0010-0000-0000-000004000000}" name="GODINA AMORTIZIRANO" dataDxfId="20" totalsRowDxfId="19"/>
    <tableColumn id="5" xr3:uid="{00000000-0010-0000-0000-000005000000}" name="STOPA" dataDxfId="18" totalsRowDxfId="17"/>
    <tableColumn id="11" xr3:uid="{00000000-0010-0000-0000-00000B000000}" name="TRA" dataDxfId="16" totalsRowDxfId="15"/>
    <tableColumn id="6" xr3:uid="{00000000-0010-0000-0000-000006000000}" name="BODOVI" dataDxfId="14" totalsRowDxfId="13"/>
    <tableColumn id="7" xr3:uid="{00000000-0010-0000-0000-000007000000}" name="BODOVI U HRK" dataDxfId="12" totalsRowDxfId="11">
      <calculatedColumnFormula>IFERROR(Krediti[[#This Row],[BODOVI]]/100*_xlfn.SINGLE(IznosKredita),0)</calculatedColumnFormula>
    </tableColumn>
    <tableColumn id="8" xr3:uid="{00000000-0010-0000-0000-000008000000}" name="ZAVRŠNI U HRK" dataDxfId="10" totalsRowDxfId="9"/>
    <tableColumn id="12" xr3:uid="{00000000-0010-0000-0000-00000C000000}" name="POČETNI TROŠAK" dataDxfId="8">
      <calculatedColumnFormula>SUM(Krediti[[#This Row],[BODOVI U HRK]:[ZAVRŠNI U HRK]])</calculatedColumnFormula>
    </tableColumn>
    <tableColumn id="9" xr3:uid="{00000000-0010-0000-0000-000009000000}" name="ANUITET" dataDxfId="7" totalsRowDxfId="6">
      <calculatedColumnFormula>IFERROR(PMT(Krediti[[#This Row],[STOPA]]/12,Krediti[[#This Row],[GODINA AMORTIZIRANO]]*12,-_xlfn.SINGLE(IznosKredita),1),"")</calculatedColumnFormula>
    </tableColumn>
    <tableColumn id="10" xr3:uid="{00000000-0010-0000-0000-00000A000000}" name="GORNJA GRANICA ZA PRVU GODINU" dataDxfId="5" totalsRowDxfId="4"/>
    <tableColumn id="13" xr3:uid="{00000000-0010-0000-0000-00000D000000}" name="GODIŠNJA GORNJA GRANICA" dataDxfId="3" totalsRowDxfId="2"/>
    <tableColumn id="14" xr3:uid="{00000000-0010-0000-0000-00000E000000}" name="CJELOŽIVOTNA GORNJA GRANICA" totalsRowFunction="sum" dataDxfId="1" totalsRowDxfId="0"/>
  </tableColumns>
  <tableStyleInfo name="Usporedba stambenih kredit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broj, naziv banke, rok, APR, bodove, konačni iznos, gornju granicu za prvu godinu, godišnju gornju granicu i cjeloživotnu gornju granicu. Bodovi dolara, početni iznos i rate automatski se izračunavaju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3" max="3" width="17.25" customWidth="1"/>
    <col min="4" max="4" width="21.875" customWidth="1"/>
    <col min="5" max="5" width="15.625" customWidth="1"/>
    <col min="6" max="6" width="20.125" customWidth="1"/>
    <col min="7" max="7" width="10.5" customWidth="1"/>
    <col min="9" max="9" width="10.375" customWidth="1"/>
    <col min="10" max="10" width="16.875" customWidth="1"/>
    <col min="11" max="11" width="17.125" customWidth="1"/>
    <col min="12" max="12" width="19.5" customWidth="1"/>
    <col min="13" max="13" width="12.875" customWidth="1"/>
    <col min="14" max="14" width="22.75" customWidth="1"/>
    <col min="15" max="15" width="20" customWidth="1"/>
    <col min="16" max="16" width="21.125" customWidth="1"/>
    <col min="17" max="17" width="2.75" customWidth="1"/>
  </cols>
  <sheetData>
    <row r="1" spans="1:17" ht="55.5" customHeight="1" x14ac:dyDescent="0.3">
      <c r="A1" s="2"/>
      <c r="B1" s="15" t="s">
        <v>27</v>
      </c>
      <c r="C1" s="15"/>
      <c r="D1" s="15"/>
      <c r="E1" s="15"/>
      <c r="F1" s="15"/>
      <c r="G1" s="15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7" t="s">
        <v>0</v>
      </c>
      <c r="C2" s="17"/>
      <c r="D2" s="10" t="s">
        <v>9</v>
      </c>
    </row>
    <row r="3" spans="1:17" ht="30" customHeight="1" x14ac:dyDescent="0.3">
      <c r="B3" s="18" t="s">
        <v>1</v>
      </c>
      <c r="C3" s="18"/>
      <c r="D3" s="3">
        <v>350000</v>
      </c>
    </row>
    <row r="4" spans="1:17" ht="162.6" customHeight="1" x14ac:dyDescent="0.3">
      <c r="A4" s="2"/>
      <c r="B4" s="16" t="s">
        <v>2</v>
      </c>
      <c r="C4" s="16"/>
      <c r="D4" s="16"/>
      <c r="E4" s="16"/>
      <c r="F4" s="16" t="s">
        <v>14</v>
      </c>
      <c r="G4" s="16"/>
      <c r="H4" s="16"/>
      <c r="I4" s="16"/>
      <c r="J4" s="16" t="s">
        <v>19</v>
      </c>
      <c r="K4" s="16"/>
      <c r="L4" s="16"/>
      <c r="M4" s="16"/>
      <c r="N4" s="16"/>
      <c r="O4" s="16"/>
      <c r="P4" s="2"/>
      <c r="Q4" s="2"/>
    </row>
    <row r="5" spans="1:17" s="11" customFormat="1" ht="39.950000000000003" customHeight="1" x14ac:dyDescent="0.3">
      <c r="B5" s="4" t="s">
        <v>3</v>
      </c>
      <c r="C5" s="12" t="s">
        <v>4</v>
      </c>
      <c r="D5" s="12" t="s">
        <v>10</v>
      </c>
      <c r="E5" s="4" t="s">
        <v>13</v>
      </c>
      <c r="F5" s="12" t="s">
        <v>15</v>
      </c>
      <c r="G5" s="12" t="s">
        <v>16</v>
      </c>
      <c r="H5" s="12" t="s">
        <v>17</v>
      </c>
      <c r="I5" s="12" t="s">
        <v>18</v>
      </c>
      <c r="J5" s="13" t="s">
        <v>20</v>
      </c>
      <c r="K5" s="13" t="s">
        <v>21</v>
      </c>
      <c r="L5" s="13" t="s">
        <v>22</v>
      </c>
      <c r="M5" s="13" t="s">
        <v>23</v>
      </c>
      <c r="N5" s="12" t="s">
        <v>24</v>
      </c>
      <c r="O5" s="12" t="s">
        <v>25</v>
      </c>
      <c r="P5" s="12" t="s">
        <v>26</v>
      </c>
    </row>
    <row r="6" spans="1:17" ht="30" customHeight="1" x14ac:dyDescent="0.3">
      <c r="B6" s="5">
        <v>4</v>
      </c>
      <c r="C6" s="6" t="s">
        <v>5</v>
      </c>
      <c r="D6" s="6" t="s">
        <v>11</v>
      </c>
      <c r="E6" s="7">
        <v>5</v>
      </c>
      <c r="F6" s="7">
        <v>30</v>
      </c>
      <c r="G6" s="8">
        <v>2.5000000000000001E-2</v>
      </c>
      <c r="H6" s="8">
        <v>3.338E-2</v>
      </c>
      <c r="I6" s="9">
        <v>2</v>
      </c>
      <c r="J6" s="14">
        <f>IFERROR(Krediti[[#This Row],[BODOVI]]/100*_xlfn.SINGLE(IznosKredita),0)</f>
        <v>7000</v>
      </c>
      <c r="K6" s="14">
        <v>1000</v>
      </c>
      <c r="L6" s="14">
        <f>SUM(Krediti[[#This Row],[BODOVI U HRK]:[ZAVRŠNI U HRK]])</f>
        <v>8000</v>
      </c>
      <c r="M6" s="14">
        <f>IFERROR(PMT(Krediti[[#This Row],[STOPA]]/12,Krediti[[#This Row],[GODINA AMORTIZIRANO]]*12,-_xlfn.SINGLE(IznosKredita),1),"")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6</v>
      </c>
      <c r="D7" s="6" t="s">
        <v>11</v>
      </c>
      <c r="E7" s="7">
        <v>7</v>
      </c>
      <c r="F7" s="7">
        <v>30</v>
      </c>
      <c r="G7" s="8">
        <v>2.6249999999999999E-2</v>
      </c>
      <c r="H7" s="8">
        <v>3.252E-2</v>
      </c>
      <c r="I7" s="9">
        <v>2</v>
      </c>
      <c r="J7" s="14">
        <f>IFERROR(Krediti[[#This Row],[BODOVI]]/100*_xlfn.SINGLE(IznosKredita),0)</f>
        <v>7000</v>
      </c>
      <c r="K7" s="14">
        <v>750</v>
      </c>
      <c r="L7" s="14">
        <f>SUM(Krediti[[#This Row],[BODOVI U HRK]:[ZAVRŠNI U HRK]])</f>
        <v>7750</v>
      </c>
      <c r="M7" s="14">
        <f>IFERROR(PMT(Krediti[[#This Row],[STOPA]]/12,Krediti[[#This Row],[GODINA AMORTIZIRANO]]*12,-_xlfn.SINGLE(IznosKredita),1),"")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7">
        <v>1</v>
      </c>
      <c r="C8" s="6" t="s">
        <v>7</v>
      </c>
      <c r="D8" s="6" t="s">
        <v>12</v>
      </c>
      <c r="E8" s="7">
        <v>30</v>
      </c>
      <c r="F8" s="7">
        <v>30</v>
      </c>
      <c r="G8" s="8">
        <v>3.5000000000000003E-2</v>
      </c>
      <c r="H8" s="8">
        <v>3.755E-2</v>
      </c>
      <c r="I8" s="9">
        <v>1.75</v>
      </c>
      <c r="J8" s="14">
        <f>IFERROR(Krediti[[#This Row],[BODOVI]]/100*_xlfn.SINGLE(IznosKredita),0)</f>
        <v>6125.0000000000009</v>
      </c>
      <c r="K8" s="14">
        <v>500</v>
      </c>
      <c r="L8" s="14">
        <f>SUM(Krediti[[#This Row],[BODOVI U HRK]:[ZAVRŠNI U HRK]])</f>
        <v>6625.0000000000009</v>
      </c>
      <c r="M8" s="14">
        <f>IFERROR(PMT(Krediti[[#This Row],[STOPA]]/12,Krediti[[#This Row],[GODINA AMORTIZIRANO]]*12,-_xlfn.SINGLE(IznosKredita),1),"")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8</v>
      </c>
      <c r="D9" s="6" t="s">
        <v>12</v>
      </c>
      <c r="E9" s="7">
        <v>15</v>
      </c>
      <c r="F9" s="7">
        <v>15</v>
      </c>
      <c r="G9" s="8">
        <v>2.8750000000000001E-2</v>
      </c>
      <c r="H9" s="8">
        <v>3.2910000000000002E-2</v>
      </c>
      <c r="I9" s="9">
        <v>1.5</v>
      </c>
      <c r="J9" s="14">
        <f>IFERROR(Krediti[[#This Row],[BODOVI]]/100*_xlfn.SINGLE(IznosKredita),0)</f>
        <v>5250</v>
      </c>
      <c r="K9" s="14">
        <v>1200</v>
      </c>
      <c r="L9" s="14">
        <f>SUM(Krediti[[#This Row],[BODOVI U HRK]:[ZAVRŠNI U HRK]])</f>
        <v>6450</v>
      </c>
      <c r="M9" s="14">
        <f>IFERROR(PMT(Krediti[[#This Row],[STOPA]]/12,Krediti[[#This Row],[GODINA AMORTIZIRANO]]*12,-_xlfn.SINGLE(IznosKredita),1),"")</f>
        <v>2396.0455675280091</v>
      </c>
      <c r="N9" s="1"/>
      <c r="O9" s="1"/>
      <c r="P9" s="1"/>
    </row>
  </sheetData>
  <mergeCells count="6">
    <mergeCell ref="B1:G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Na ovom radnom listu stvorite usporedbu stambenih kredita. Unesite pojedinosti u tablicu Krediti, datum u ćeliju D2 i iznos kredita u ćeliju D3. Grafikoni u ćelijama B4, F4 i J4 automatski se ažuriraju" sqref="A1" xr:uid="{00000000-0002-0000-0000-000000000000}"/>
    <dataValidation allowBlank="1" showInputMessage="1" showErrorMessage="1" prompt="U ovoj se ćeliji nalazi naslov ovog radnog lista" sqref="B1" xr:uid="{00000000-0002-0000-0000-000001000000}"/>
    <dataValidation allowBlank="1" showInputMessage="1" showErrorMessage="1" prompt="U ćeliju zdesna unesite datum" sqref="B2:C2" xr:uid="{00000000-0002-0000-0000-000002000000}"/>
    <dataValidation allowBlank="1" showInputMessage="1" showErrorMessage="1" prompt="U ovu ćeliju unesite datum" sqref="D2" xr:uid="{00000000-0002-0000-0000-000003000000}"/>
    <dataValidation allowBlank="1" showInputMessage="1" showErrorMessage="1" prompt="U ćeliju zdesna unesite iznos" sqref="B3:C3" xr:uid="{00000000-0002-0000-0000-000004000000}"/>
    <dataValidation allowBlank="1" showInputMessage="1" showErrorMessage="1" prompt="U ovu ćeliju unesite iznos, a pojedinosti o kreditu u tablicu koja počinje od ćelije B5" sqref="D3" xr:uid="{00000000-0002-0000-0000-000005000000}"/>
    <dataValidation allowBlank="1" showInputMessage="1" showErrorMessage="1" prompt="U ovaj stupac pod ovo zaglavlje unesite broj. Određene stavke potražite pomoću filtara zaglavlja" sqref="B5" xr:uid="{00000000-0002-0000-0000-000006000000}"/>
    <dataValidation allowBlank="1" showInputMessage="1" showErrorMessage="1" prompt="U ovaj stupac pod ovo zaglavlje unesite naziv banke" sqref="C5" xr:uid="{00000000-0002-0000-0000-000007000000}"/>
    <dataValidation allowBlank="1" showInputMessage="1" showErrorMessage="1" prompt="U ovom stupcu pod ovim zaglavljem odaberite vrstu. Pritisnite ALT + STRELICA DOLJE da biste otvorili padajući popis, a potom ENTER da biste odabrali neku mogućnost" sqref="D5" xr:uid="{00000000-0002-0000-0000-000008000000}"/>
    <dataValidation allowBlank="1" showInputMessage="1" showErrorMessage="1" prompt="U ovaj stupac pod ovim naslovom unesite rok" sqref="E5" xr:uid="{00000000-0002-0000-0000-000009000000}"/>
    <dataValidation allowBlank="1" showInputMessage="1" showErrorMessage="1" prompt="U ovaj stupac pod ovim naslovom unesite godinu amortizacije" sqref="F5" xr:uid="{00000000-0002-0000-0000-00000A000000}"/>
    <dataValidation allowBlank="1" showInputMessage="1" showErrorMessage="1" prompt="U ovaj stupac ispod naslova unesite cijenu" sqref="G5" xr:uid="{00000000-0002-0000-0000-00000B000000}"/>
    <dataValidation allowBlank="1" showInputMessage="1" showErrorMessage="1" prompt="U ovaj stupac pod ovo zaglavlje unesite efektivnu kamatnu stopu (APR)" sqref="H5" xr:uid="{00000000-0002-0000-0000-00000C000000}"/>
    <dataValidation allowBlank="1" showInputMessage="1" showErrorMessage="1" prompt="U ovaj stupac pod ovim naslovom unesite bodove" sqref="I5" xr:uid="{00000000-0002-0000-0000-00000D000000}"/>
    <dataValidation allowBlank="1" showInputMessage="1" showErrorMessage="1" prompt="U ovom stupcu pod ovim zaglavljem automatski se izračunavaju bodovi dolara" sqref="J5" xr:uid="{00000000-0002-0000-0000-00000E000000}"/>
    <dataValidation allowBlank="1" showInputMessage="1" showErrorMessage="1" prompt="U ovaj stupac pod ovo zaglavlje unesite konačni iznos u dolarima" sqref="K5" xr:uid="{00000000-0002-0000-0000-00000F000000}"/>
    <dataValidation allowBlank="1" showInputMessage="1" showErrorMessage="1" prompt="U ovom se stupcu pod ovim zaglavljem automatski izračunava početni iznos. Traka stanja automatski se ažurira" sqref="L5" xr:uid="{00000000-0002-0000-0000-000010000000}"/>
    <dataValidation allowBlank="1" showInputMessage="1" showErrorMessage="1" prompt="Iznos rate automatski se izračunava ispod zaglavlja u ovom stupcu" sqref="M5" xr:uid="{00000000-0002-0000-0000-000011000000}"/>
    <dataValidation allowBlank="1" showInputMessage="1" showErrorMessage="1" prompt="U ovaj stupac pod ovo zaglavlje unesite gornju granicu za prvu godinu" sqref="N5" xr:uid="{00000000-0002-0000-0000-000012000000}"/>
    <dataValidation allowBlank="1" showInputMessage="1" showErrorMessage="1" prompt="U ovaj stupac pod ovo zaglavlje unesite godišnju gornju granicu" sqref="O5" xr:uid="{00000000-0002-0000-0000-000013000000}"/>
    <dataValidation allowBlank="1" showInputMessage="1" showErrorMessage="1" prompt="U ovaj stupac pod ovo zaglavlje unesite cjeloživotnu gornju granicu" sqref="P5" xr:uid="{00000000-0002-0000-0000-000014000000}"/>
    <dataValidation type="list" errorStyle="warning" allowBlank="1" showInputMessage="1" showErrorMessage="1" error="Na popisu odaberite vrstu. Odaberite ODUSTANI, pritisnite ALT + STRELICA DOLJE da bi vam se prikazale mogućnosti, a potom STRELICA DOLJE i ENTER da biste odabrali neku mogućnost." sqref="D6:D9" xr:uid="{00000000-0002-0000-0000-000015000000}">
      <formula1>"Fiksno,Prilagodljivo"</formula1>
    </dataValidation>
  </dataValidations>
  <printOptions horizontalCentered="1"/>
  <pageMargins left="0.45" right="0.45" top="0.4" bottom="0.4" header="0.3" footer="0.3"/>
  <pageSetup paperSize="9" scale="63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Usporedba stambenih kredita</vt:lpstr>
      <vt:lpstr>IznosKredita</vt:lpstr>
      <vt:lpstr>'Usporedba stambenih kredita'!Print_Titles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2019-05-17T03:35:34Z</dcterms:created>
  <dcterms:modified xsi:type="dcterms:W3CDTF">2019-05-17T03:35:34Z</dcterms:modified>
  <cp:category/>
  <cp:contentStatus/>
</cp:coreProperties>
</file>