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mc:AlternateContent xmlns:mc="http://schemas.openxmlformats.org/markup-compatibility/2006">
    <mc:Choice Requires="x15">
      <x15ac:absPath xmlns:x15ac="http://schemas.microsoft.com/office/spreadsheetml/2010/11/ac" url="\\Deli\P2016\MSOFFICEUA\Templates\Templates_Gemini_G1\Phases\170503_Accessibility_Q4_batch4\12_NanjingProcessing_From_Finalcheck_implementation\templates\hr-HR\target\"/>
    </mc:Choice>
  </mc:AlternateContent>
  <bookViews>
    <workbookView xWindow="0" yWindow="0" windowWidth="28800" windowHeight="12345"/>
  </bookViews>
  <sheets>
    <sheet name="Tjedni raspored zadataka" sheetId="1" r:id="rId1"/>
    <sheet name="Popis zadataka" sheetId="2" r:id="rId2"/>
  </sheets>
  <definedNames>
    <definedName name="DatumPočetka">'Tjedni raspored zadataka'!$I$3</definedName>
    <definedName name="_xlnm.Print_Titles" localSheetId="1">'Popis zadataka'!$3:$3</definedName>
    <definedName name="_xlnm.Print_Titles" localSheetId="0">'Tjedni raspored zadataka'!$4:$5</definedName>
    <definedName name="Naslov1">RasporedZadataka[[#All],[Stupac1]]</definedName>
    <definedName name="NaslovStupca2">PopisZadataka[[#Headers],[Datum]]</definedName>
    <definedName name="Nastavni_predmeti">RasporedZadataka[[#All],[Stupac1]]</definedName>
    <definedName name="RowTitleRegion1..I3">'Tjedni raspored zadataka'!$H$3</definedName>
    <definedName name="TkoPolje">PopisZadataka[Nastavni predmet]</definedName>
  </definedNames>
  <calcPr calcId="171027"/>
</workbook>
</file>

<file path=xl/calcChain.xml><?xml version="1.0" encoding="utf-8"?>
<calcChain xmlns="http://schemas.openxmlformats.org/spreadsheetml/2006/main">
  <c r="B9" i="2" l="1"/>
  <c r="E9" i="2" s="1"/>
  <c r="B10" i="2"/>
  <c r="E10" i="2" s="1"/>
  <c r="B11" i="2"/>
  <c r="E11" i="2" s="1"/>
  <c r="B5" i="2" l="1"/>
  <c r="E5" i="2" s="1"/>
  <c r="B12" i="2" l="1"/>
  <c r="E12" i="2" s="1"/>
  <c r="B8" i="2"/>
  <c r="E8" i="2" s="1"/>
  <c r="B7" i="2"/>
  <c r="E7" i="2" s="1"/>
  <c r="B6" i="2"/>
  <c r="E6" i="2" s="1"/>
  <c r="B4" i="2"/>
  <c r="E4" i="2" s="1"/>
  <c r="I3" i="1"/>
  <c r="C5" i="1" l="1"/>
  <c r="H4" i="1"/>
  <c r="E4" i="1"/>
  <c r="B5" i="1"/>
  <c r="G4" i="1"/>
  <c r="D4" i="1"/>
  <c r="I4" i="1"/>
  <c r="F4" i="1"/>
  <c r="C4" i="1"/>
  <c r="D5" i="1"/>
  <c r="D8" i="1" l="1"/>
  <c r="D11" i="1"/>
  <c r="D6" i="1"/>
  <c r="D9" i="1"/>
  <c r="D7" i="1"/>
  <c r="D10" i="1"/>
  <c r="C8" i="1"/>
  <c r="C11" i="1"/>
  <c r="C6" i="1"/>
  <c r="C9" i="1"/>
  <c r="C7" i="1"/>
  <c r="C10" i="1"/>
  <c r="E5" i="1"/>
  <c r="E8" i="1" l="1"/>
  <c r="E11" i="1"/>
  <c r="E6" i="1"/>
  <c r="E9" i="1"/>
  <c r="E7" i="1"/>
  <c r="E10" i="1"/>
  <c r="F5" i="1"/>
  <c r="F8" i="1" l="1"/>
  <c r="F11" i="1"/>
  <c r="F6" i="1"/>
  <c r="F9" i="1"/>
  <c r="F7" i="1"/>
  <c r="F10" i="1"/>
  <c r="G5" i="1"/>
  <c r="G7" i="1" l="1"/>
  <c r="G10" i="1"/>
  <c r="G8" i="1"/>
  <c r="G11" i="1"/>
  <c r="G6" i="1"/>
  <c r="G9" i="1"/>
  <c r="H5" i="1"/>
  <c r="H6" i="1" l="1"/>
  <c r="H9" i="1"/>
  <c r="H7" i="1"/>
  <c r="H10" i="1"/>
  <c r="H8" i="1"/>
  <c r="H11" i="1"/>
  <c r="I5" i="1"/>
  <c r="I7" i="1" l="1"/>
  <c r="I10" i="1"/>
  <c r="I8" i="1"/>
  <c r="I11" i="1"/>
  <c r="I6" i="1"/>
  <c r="I9" i="1"/>
</calcChain>
</file>

<file path=xl/sharedStrings.xml><?xml version="1.0" encoding="utf-8"?>
<sst xmlns="http://schemas.openxmlformats.org/spreadsheetml/2006/main" count="35" uniqueCount="26">
  <si>
    <t>Na Popis zadataka</t>
  </si>
  <si>
    <t>TJEDNI</t>
  </si>
  <si>
    <t>RASPORED ZADATAKA</t>
  </si>
  <si>
    <t>Zima</t>
  </si>
  <si>
    <t>ENGLESKI, 1. godina</t>
  </si>
  <si>
    <t>LIKOVNI, 1. godina</t>
  </si>
  <si>
    <t>MATEMATIKA, 1. godina</t>
  </si>
  <si>
    <t>HRVATSKI, 1. godina</t>
  </si>
  <si>
    <t>POVIJEST, 1. godina</t>
  </si>
  <si>
    <t>OSTALO</t>
  </si>
  <si>
    <t xml:space="preserve"> Datum početka rasporeda:</t>
  </si>
  <si>
    <t>Na Tjedni popis zadataka</t>
  </si>
  <si>
    <t>POPIS ZADATAKA</t>
  </si>
  <si>
    <t>Datum</t>
  </si>
  <si>
    <t>Nastavni predmet</t>
  </si>
  <si>
    <t>Obaveza/zadatak</t>
  </si>
  <si>
    <t>Pročitati 90. stranicu i proučiti 5. poglavlje za kontrolni u petak</t>
  </si>
  <si>
    <t>Radni list 56 (samo neparni) i učenje za kontrolni u četvrtak</t>
  </si>
  <si>
    <t>Učenje za test</t>
  </si>
  <si>
    <t>Pospremanje sobe radi pregleda</t>
  </si>
  <si>
    <t>Naručiti pizzu za grupno učenje</t>
  </si>
  <si>
    <t>Načiniti strukturu eseja</t>
  </si>
  <si>
    <t>Pronaći odgovarajuće podatke</t>
  </si>
  <si>
    <t>Od 5. do 8. poglavlja za kontrolni</t>
  </si>
  <si>
    <t>Od 78. do 88. stranice i pisanje sažetka 4. poglavlja</t>
  </si>
  <si>
    <t>Priprema za radionicu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</si>
</sst>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quot;$&quot;* #,##0_);_(&quot;$&quot;* \(#,##0\);_(&quot;$&quot;* &quot;-&quot;_);_(@_)"/>
    <numFmt numFmtId="165" formatCode="_(* #,##0_);_(* \(#,##0\);_(* &quot;-&quot;_);_(@_)"/>
    <numFmt numFmtId="166" formatCode="_(&quot;$&quot;* #,##0.00_);_(&quot;$&quot;* \(#,##0.00\);_(&quot;$&quot;* &quot;-&quot;??_);_(@_)"/>
    <numFmt numFmtId="167" formatCode="_(* #,##0.00_);_(* \(#,##0.00\);_(* &quot;-&quot;??_);_(@_)"/>
  </numFmts>
  <fonts count="11" x14ac:knownFonts="1">
    <font>
      <sz val="11"/>
      <color theme="3"/>
      <name val="Calibri"/>
      <family val="2"/>
      <scheme val="minor"/>
    </font>
    <font>
      <sz val="11"/>
      <color theme="1"/>
      <name val="Calibri"/>
      <family val="2"/>
      <scheme val="minor"/>
    </font>
    <font>
      <b/>
      <sz val="11"/>
      <color theme="1"/>
      <name val="Calibri"/>
      <family val="2"/>
      <scheme val="minor"/>
    </font>
    <font>
      <b/>
      <sz val="32"/>
      <color theme="0"/>
      <name val="Calibri"/>
      <family val="2"/>
      <scheme val="major"/>
    </font>
    <font>
      <b/>
      <sz val="32"/>
      <color theme="4"/>
      <name val="Calibri"/>
      <family val="2"/>
      <scheme val="major"/>
    </font>
    <font>
      <sz val="11"/>
      <color theme="0"/>
      <name val="Calibri"/>
      <family val="2"/>
      <scheme val="major"/>
    </font>
    <font>
      <b/>
      <sz val="14"/>
      <color theme="0"/>
      <name val="Calibri"/>
      <family val="2"/>
      <scheme val="major"/>
    </font>
    <font>
      <sz val="11"/>
      <color theme="3"/>
      <name val="Calibri"/>
      <family val="2"/>
      <scheme val="minor"/>
    </font>
    <font>
      <b/>
      <sz val="11"/>
      <color theme="1"/>
      <name val="Calibri"/>
      <family val="1"/>
      <scheme val="minor"/>
    </font>
    <font>
      <b/>
      <sz val="11"/>
      <color theme="4"/>
      <name val="Calibri"/>
      <family val="1"/>
      <scheme val="minor"/>
    </font>
    <font>
      <b/>
      <sz val="11"/>
      <color theme="0"/>
      <name val="Calibri"/>
      <family val="2"/>
      <scheme val="major"/>
    </font>
  </fonts>
  <fills count="5">
    <fill>
      <patternFill patternType="none"/>
    </fill>
    <fill>
      <patternFill patternType="gray125"/>
    </fill>
    <fill>
      <patternFill patternType="solid">
        <fgColor theme="4"/>
        <bgColor indexed="64"/>
      </patternFill>
    </fill>
    <fill>
      <patternFill patternType="solid">
        <fgColor rgb="FFFFFFCC"/>
      </patternFill>
    </fill>
    <fill>
      <patternFill patternType="solid">
        <fgColor theme="4" tint="0.79998168889431442"/>
        <bgColor indexed="65"/>
      </patternFill>
    </fill>
  </fills>
  <borders count="6">
    <border>
      <left/>
      <right/>
      <top/>
      <bottom/>
      <diagonal/>
    </border>
    <border>
      <left style="medium">
        <color theme="4"/>
      </left>
      <right style="medium">
        <color theme="4"/>
      </right>
      <top style="medium">
        <color theme="4"/>
      </top>
      <bottom style="medium">
        <color theme="4"/>
      </bottom>
      <diagonal/>
    </border>
    <border>
      <left style="thin">
        <color rgb="FFB2B2B2"/>
      </left>
      <right style="thin">
        <color rgb="FFB2B2B2"/>
      </right>
      <top style="thin">
        <color rgb="FFB2B2B2"/>
      </top>
      <bottom style="thin">
        <color rgb="FFB2B2B2"/>
      </bottom>
      <diagonal/>
    </border>
    <border>
      <left style="thin">
        <color theme="4"/>
      </left>
      <right/>
      <top/>
      <bottom/>
      <diagonal/>
    </border>
    <border>
      <left/>
      <right style="thin">
        <color theme="4"/>
      </right>
      <top/>
      <bottom/>
      <diagonal/>
    </border>
    <border>
      <left style="thin">
        <color theme="4"/>
      </left>
      <right style="thin">
        <color theme="4"/>
      </right>
      <top style="thin">
        <color theme="4"/>
      </top>
      <bottom/>
      <diagonal/>
    </border>
  </borders>
  <cellStyleXfs count="18">
    <xf numFmtId="0" fontId="0" fillId="0" borderId="0">
      <alignment horizontal="left" vertical="center" wrapText="1" indent="1"/>
    </xf>
    <xf numFmtId="0" fontId="3" fillId="2" borderId="0" applyNumberFormat="0" applyProtection="0">
      <alignment horizontal="left" vertical="center"/>
    </xf>
    <xf numFmtId="0" fontId="4" fillId="0" borderId="0" applyProtection="0">
      <alignment vertical="center"/>
    </xf>
    <xf numFmtId="0" fontId="6" fillId="2" borderId="5" applyProtection="0">
      <alignment horizontal="left" vertical="center" indent="1"/>
    </xf>
    <xf numFmtId="14" fontId="5" fillId="2" borderId="4" applyProtection="0">
      <alignment horizontal="left" vertical="top" indent="1"/>
    </xf>
    <xf numFmtId="0" fontId="8" fillId="0" borderId="0" applyBorder="0" applyProtection="0">
      <alignment horizontal="right" vertical="center" indent="1"/>
    </xf>
    <xf numFmtId="0" fontId="2" fillId="0" borderId="0" applyProtection="0">
      <alignment horizontal="left" vertical="center" indent="1"/>
    </xf>
    <xf numFmtId="0" fontId="2" fillId="0" borderId="0" applyProtection="0">
      <alignment horizontal="left" vertical="center" indent="1"/>
    </xf>
    <xf numFmtId="167" fontId="7" fillId="0" borderId="0" applyFont="0" applyFill="0" applyBorder="0" applyAlignment="0" applyProtection="0"/>
    <xf numFmtId="165" fontId="7" fillId="0" borderId="0" applyFont="0" applyFill="0" applyBorder="0" applyAlignment="0" applyProtection="0"/>
    <xf numFmtId="166" fontId="7" fillId="0" borderId="0" applyFont="0" applyFill="0" applyBorder="0" applyAlignment="0" applyProtection="0"/>
    <xf numFmtId="164" fontId="7" fillId="0" borderId="0" applyFont="0" applyFill="0" applyBorder="0" applyAlignment="0" applyProtection="0"/>
    <xf numFmtId="9" fontId="7" fillId="0" borderId="0" applyFont="0" applyFill="0" applyBorder="0" applyAlignment="0" applyProtection="0"/>
    <xf numFmtId="0" fontId="7" fillId="3" borderId="2" applyNumberFormat="0" applyAlignment="0" applyProtection="0"/>
    <xf numFmtId="0" fontId="1" fillId="4" borderId="0" applyNumberFormat="0" applyFont="0" applyBorder="0" applyAlignment="0" applyProtection="0"/>
    <xf numFmtId="14" fontId="7" fillId="0" borderId="0" applyFont="0" applyFill="0" applyBorder="0">
      <alignment horizontal="center" vertical="center"/>
    </xf>
    <xf numFmtId="14" fontId="9" fillId="0" borderId="1">
      <alignment horizontal="center" vertical="center"/>
    </xf>
    <xf numFmtId="0" fontId="10" fillId="2" borderId="3">
      <alignment horizontal="left" vertical="top" indent="1"/>
    </xf>
  </cellStyleXfs>
  <cellXfs count="12">
    <xf numFmtId="0" fontId="0" fillId="0" borderId="0" xfId="0">
      <alignment horizontal="left" vertical="center" wrapText="1" indent="1"/>
    </xf>
    <xf numFmtId="0" fontId="0" fillId="0" borderId="0" xfId="0">
      <alignment horizontal="left" vertical="center" wrapText="1" indent="1"/>
    </xf>
    <xf numFmtId="0" fontId="3" fillId="2" borderId="0" xfId="1">
      <alignment horizontal="left" vertical="center"/>
    </xf>
    <xf numFmtId="14" fontId="9" fillId="0" borderId="1" xfId="16">
      <alignment horizontal="center" vertical="center"/>
    </xf>
    <xf numFmtId="14" fontId="5" fillId="2" borderId="4" xfId="4">
      <alignment horizontal="left" vertical="top" indent="1"/>
    </xf>
    <xf numFmtId="0" fontId="2" fillId="0" borderId="0" xfId="6">
      <alignment horizontal="left" vertical="center" indent="1"/>
    </xf>
    <xf numFmtId="0" fontId="4" fillId="0" borderId="0" xfId="2">
      <alignment vertical="center"/>
    </xf>
    <xf numFmtId="0" fontId="8" fillId="0" borderId="0" xfId="5">
      <alignment horizontal="right" vertical="center" indent="1"/>
    </xf>
    <xf numFmtId="0" fontId="10" fillId="2" borderId="3" xfId="17">
      <alignment horizontal="left" vertical="top" indent="1"/>
    </xf>
    <xf numFmtId="0" fontId="6" fillId="2" borderId="5" xfId="3">
      <alignment horizontal="left" vertical="center" indent="1"/>
    </xf>
    <xf numFmtId="14" fontId="0" fillId="0" borderId="0" xfId="15" applyFont="1">
      <alignment horizontal="center" vertical="center"/>
    </xf>
    <xf numFmtId="0" fontId="0" fillId="0" borderId="0" xfId="0" applyAlignment="1">
      <alignment vertical="center"/>
    </xf>
  </cellXfs>
  <cellStyles count="18">
    <cellStyle name="20% - Isticanje1" xfId="14" builtinId="30" customBuiltin="1"/>
    <cellStyle name="Bilješka" xfId="13" builtinId="10" customBuiltin="1"/>
    <cellStyle name="Datum" xfId="15"/>
    <cellStyle name="Datum početka" xfId="16"/>
    <cellStyle name="Godina" xfId="17"/>
    <cellStyle name="Hiperveza" xfId="6" builtinId="8" customBuiltin="1"/>
    <cellStyle name="Naslov" xfId="1" builtinId="15" customBuiltin="1"/>
    <cellStyle name="Naslov 1" xfId="2" builtinId="16" customBuiltin="1"/>
    <cellStyle name="Naslov 2" xfId="3" builtinId="17" customBuiltin="1"/>
    <cellStyle name="Naslov 3" xfId="4" builtinId="18" customBuiltin="1"/>
    <cellStyle name="Naslov 4" xfId="5" builtinId="19" customBuiltin="1"/>
    <cellStyle name="Normalno" xfId="0" builtinId="0" customBuiltin="1"/>
    <cellStyle name="Postotak" xfId="12" builtinId="5" customBuiltin="1"/>
    <cellStyle name="Praćena hiperveza" xfId="7" builtinId="9" customBuiltin="1"/>
    <cellStyle name="Valuta" xfId="10" builtinId="4" customBuiltin="1"/>
    <cellStyle name="Valuta [0]" xfId="11" builtinId="7" customBuiltin="1"/>
    <cellStyle name="Zarez" xfId="8" builtinId="3" customBuiltin="1"/>
    <cellStyle name="Zarez [0]" xfId="9" builtinId="6" customBuiltin="1"/>
  </cellStyles>
  <dxfs count="13">
    <dxf>
      <alignment horizontal="general" vertical="center" textRotation="0" wrapText="0" indent="0" justifyLastLine="0" shrinkToFit="0" readingOrder="0"/>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fill>
        <patternFill>
          <bgColor theme="4" tint="0.79998168889431442"/>
        </patternFill>
      </fill>
      <border>
        <left style="thin">
          <color theme="4"/>
        </left>
        <right style="thin">
          <color theme="4"/>
        </right>
        <top style="thin">
          <color theme="4"/>
        </top>
        <bottom style="thin">
          <color theme="4"/>
        </bottom>
        <vertical style="thin">
          <color theme="4"/>
        </vertical>
        <horizontal style="thin">
          <color theme="4"/>
        </horizontal>
      </border>
    </dxf>
    <dxf>
      <fill>
        <patternFill patternType="none">
          <bgColor auto="1"/>
        </patternFill>
      </fill>
      <border diagonalUp="1">
        <left style="thin">
          <color theme="4"/>
        </left>
        <right style="thin">
          <color theme="4"/>
        </right>
        <top style="thin">
          <color theme="4"/>
        </top>
        <bottom style="thin">
          <color theme="4"/>
        </bottom>
        <diagonal style="thin">
          <color theme="4"/>
        </diagonal>
        <vertical style="thin">
          <color theme="4"/>
        </vertical>
        <horizontal style="thin">
          <color theme="4"/>
        </horizontal>
      </border>
    </dxf>
    <dxf>
      <font>
        <b/>
        <i val="0"/>
        <color theme="1"/>
      </font>
    </dxf>
    <dxf>
      <font>
        <b val="0"/>
        <i val="0"/>
        <color theme="0"/>
      </font>
      <fill>
        <patternFill>
          <bgColor theme="4"/>
        </patternFill>
      </fill>
      <border diagonalUp="0" diagonalDown="0">
        <left/>
        <right/>
        <top/>
        <bottom/>
        <vertical/>
        <horizontal/>
      </border>
    </dxf>
    <dxf>
      <font>
        <b/>
        <i val="0"/>
        <color theme="3" tint="9.9948118533890809E-2"/>
      </font>
      <fill>
        <patternFill>
          <bgColor theme="0"/>
        </patternFill>
      </fill>
      <border>
        <bottom style="thin">
          <color theme="0" tint="-0.14993743705557422"/>
        </bottom>
        <horizontal style="thin">
          <color theme="0" tint="-0.14996795556505021"/>
        </horizontal>
      </border>
    </dxf>
  </dxfs>
  <tableStyles count="1" defaultTableStyle="Popis tjednih zadataka" defaultPivotStyle="PivotStyleLight16">
    <tableStyle name="Popis tjednih zadataka" pivot="0" count="5">
      <tableStyleElement type="wholeTable" dxfId="12"/>
      <tableStyleElement type="headerRow" dxfId="11"/>
      <tableStyleElement type="firstColumn" dxfId="10"/>
      <tableStyleElement type="firstRowStripe" dxfId="9"/>
      <tableStyleElement type="secondRowStripe" dxfId="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2" name="RasporedZadataka" displayName="RasporedZadataka" ref="B6:I11" headerRowCount="0" totalsRowShown="0">
  <tableColumns count="8">
    <tableColumn id="1" name="Stupac1"/>
    <tableColumn id="2" name="Stupac2" dataDxfId="7">
      <calculatedColumnFormula>IFERROR(INDEX(PopisZadataka[],MATCH(C$5&amp;$B6,PopisZadataka[Pronaći odgovarajuće podatke],0),3),"")</calculatedColumnFormula>
    </tableColumn>
    <tableColumn id="3" name="Stupac3" dataDxfId="6">
      <calculatedColumnFormula>IFERROR(INDEX(PopisZadataka[],MATCH(D$5&amp;$B6,PopisZadataka[Pronaći odgovarajuće podatke],0),3),"")</calculatedColumnFormula>
    </tableColumn>
    <tableColumn id="4" name="Stupac4" dataDxfId="5">
      <calculatedColumnFormula>IFERROR(INDEX(PopisZadataka[],MATCH(E$5&amp;$B6,PopisZadataka[Pronaći odgovarajuće podatke],0),3),"")</calculatedColumnFormula>
    </tableColumn>
    <tableColumn id="5" name="Stupac5" dataDxfId="4">
      <calculatedColumnFormula>IFERROR(INDEX(PopisZadataka[],MATCH(F$5&amp;$B6,PopisZadataka[Pronaći odgovarajuće podatke],0),3),"")</calculatedColumnFormula>
    </tableColumn>
    <tableColumn id="6" name="Stupac6" dataDxfId="3">
      <calculatedColumnFormula>IFERROR(INDEX(PopisZadataka[],MATCH(G$5&amp;$B6,PopisZadataka[Pronaći odgovarajuće podatke],0),3),"")</calculatedColumnFormula>
    </tableColumn>
    <tableColumn id="7" name="Stupac7" dataDxfId="2">
      <calculatedColumnFormula>IFERROR(INDEX(PopisZadataka[],MATCH(H$5&amp;$B6,PopisZadataka[Pronaći odgovarajuće podatke],0),3),"")</calculatedColumnFormula>
    </tableColumn>
    <tableColumn id="8" name="Stupac8" dataDxfId="1">
      <calculatedColumnFormula>IFERROR(INDEX(PopisZadataka[],MATCH(I$5&amp;$B6,PopisZadataka[Pronaći odgovarajuće podatke],0),3),"")</calculatedColumnFormula>
    </tableColumn>
  </tableColumns>
  <tableStyleInfo name="Popis tjednih zadataka" showFirstColumn="1" showLastColumn="0" showRowStripes="1" showColumnStripes="0"/>
  <extLst>
    <ext xmlns:x14="http://schemas.microsoft.com/office/spreadsheetml/2009/9/main" uri="{504A1905-F514-4f6f-8877-14C23A59335A}">
      <x14:table altTextSummary="Unesite naslove nastavnih predmeta u prvi stupac ove tablice i ostali će se stupci automatski ažurirati prema obavezama/zadacima koji su uneseni na radni list Popis zadataka."/>
    </ext>
  </extLst>
</table>
</file>

<file path=xl/tables/table2.xml><?xml version="1.0" encoding="utf-8"?>
<table xmlns="http://schemas.openxmlformats.org/spreadsheetml/2006/main" id="1" name="PopisZadataka" displayName="PopisZadataka" ref="B3:E12" totalsRowShown="0">
  <autoFilter ref="B3:E12"/>
  <sortState ref="B5:E13">
    <sortCondition ref="B4:B13"/>
  </sortState>
  <tableColumns count="4">
    <tableColumn id="1" name="Datum" dataCellStyle="Datum"/>
    <tableColumn id="3" name="Nastavni predmet" dataCellStyle="Normalno"/>
    <tableColumn id="4" name="Obaveza/zadatak" dataCellStyle="Normalno"/>
    <tableColumn id="2" name="Pronaći odgovarajuće podatke" dataDxfId="0" dataCellStyle="Normalno">
      <calculatedColumnFormula>PopisZadataka[[#This Row],[Datum]]&amp;PopisZadataka[[#This Row],[Nastavni predmet]]</calculatedColumnFormula>
    </tableColumn>
  </tableColumns>
  <tableStyleInfo name="Popis tjednih zadataka" showFirstColumn="0" showLastColumn="0" showRowStripes="0" showColumnStripes="0"/>
  <extLst>
    <ext xmlns:x14="http://schemas.microsoft.com/office/spreadsheetml/2009/9/main" uri="{504A1905-F514-4f6f-8877-14C23A59335A}">
      <x14:table altTextSummary="Unesite datum, nastavni predmet te obavezu ili zadatak. Upotrijebite filtre za tablicu da biste pronašli određene unose"/>
    </ext>
  </extLst>
</table>
</file>

<file path=xl/theme/theme1.xml><?xml version="1.0" encoding="utf-8"?>
<a:theme xmlns:a="http://schemas.openxmlformats.org/drawingml/2006/main" name="Office Theme">
  <a:themeElements>
    <a:clrScheme name="Weekly Task Schedule">
      <a:dk1>
        <a:sysClr val="windowText" lastClr="000000"/>
      </a:dk1>
      <a:lt1>
        <a:sysClr val="window" lastClr="FFFFFF"/>
      </a:lt1>
      <a:dk2>
        <a:srgbClr val="464646"/>
      </a:dk2>
      <a:lt2>
        <a:srgbClr val="F0F0F0"/>
      </a:lt2>
      <a:accent1>
        <a:srgbClr val="8A479B"/>
      </a:accent1>
      <a:accent2>
        <a:srgbClr val="5ACBCE"/>
      </a:accent2>
      <a:accent3>
        <a:srgbClr val="BF1A8D"/>
      </a:accent3>
      <a:accent4>
        <a:srgbClr val="7FAC39"/>
      </a:accent4>
      <a:accent5>
        <a:srgbClr val="FF6927"/>
      </a:accent5>
      <a:accent6>
        <a:srgbClr val="5B7799"/>
      </a:accent6>
      <a:hlink>
        <a:srgbClr val="1ECBCE"/>
      </a:hlink>
      <a:folHlink>
        <a:srgbClr val="5B7799"/>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autoPageBreaks="0" fitToPage="1"/>
  </sheetPr>
  <dimension ref="B1:I11"/>
  <sheetViews>
    <sheetView showGridLines="0" showZeros="0" tabSelected="1" zoomScaleNormal="100" workbookViewId="0"/>
  </sheetViews>
  <sheetFormatPr defaultRowHeight="60" customHeight="1" x14ac:dyDescent="0.25"/>
  <cols>
    <col min="1" max="1" width="2.7109375" style="1" customWidth="1"/>
    <col min="2" max="9" width="25.7109375" style="1" customWidth="1"/>
    <col min="10" max="10" width="2.7109375" style="1" customWidth="1"/>
    <col min="11" max="16384" width="9.140625" style="1"/>
  </cols>
  <sheetData>
    <row r="1" spans="2:9" ht="30" customHeight="1" x14ac:dyDescent="0.25">
      <c r="B1" s="5" t="s">
        <v>0</v>
      </c>
    </row>
    <row r="2" spans="2:9" ht="50.1" customHeight="1" thickBot="1" x14ac:dyDescent="0.3">
      <c r="B2" s="2" t="s">
        <v>1</v>
      </c>
    </row>
    <row r="3" spans="2:9" ht="50.1" customHeight="1" thickBot="1" x14ac:dyDescent="0.3">
      <c r="B3" s="6" t="s">
        <v>2</v>
      </c>
      <c r="H3" s="7" t="s">
        <v>10</v>
      </c>
      <c r="I3" s="3">
        <f ca="1">TODAY()</f>
        <v>42878</v>
      </c>
    </row>
    <row r="4" spans="2:9" ht="30" customHeight="1" x14ac:dyDescent="0.25">
      <c r="B4" s="9" t="s">
        <v>3</v>
      </c>
      <c r="C4" s="9" t="str">
        <f ca="1">TEXT(WEEKDAY(DatumPočetka),"aaaa")</f>
        <v>utorak</v>
      </c>
      <c r="D4" s="9" t="str">
        <f ca="1">TEXT(WEEKDAY(DatumPočetka)+1,"aaaa")</f>
        <v>srijeda</v>
      </c>
      <c r="E4" s="9" t="str">
        <f ca="1">TEXT(WEEKDAY(DatumPočetka)+2,"aaaa")</f>
        <v>četvrtak</v>
      </c>
      <c r="F4" s="9" t="str">
        <f ca="1">TEXT(WEEKDAY(DatumPočetka)+3,"aaaa")</f>
        <v>petak</v>
      </c>
      <c r="G4" s="9" t="str">
        <f ca="1">TEXT(WEEKDAY(DatumPočetka)+4,"aaaa")</f>
        <v>subota</v>
      </c>
      <c r="H4" s="9" t="str">
        <f ca="1">TEXT(WEEKDAY(DatumPočetka)+5,"aaaa")</f>
        <v>nedjelja</v>
      </c>
      <c r="I4" s="9" t="str">
        <f ca="1">TEXT(WEEKDAY(DatumPočetka)+6,"aaaa")</f>
        <v>ponedjeljak</v>
      </c>
    </row>
    <row r="5" spans="2:9" ht="30" customHeight="1" x14ac:dyDescent="0.25">
      <c r="B5" s="8">
        <f ca="1">YEAR(DatumPočetka)</f>
        <v>2017</v>
      </c>
      <c r="C5" s="4">
        <f ca="1">DatumPočetka</f>
        <v>42878</v>
      </c>
      <c r="D5" s="4">
        <f ca="1">C5+1</f>
        <v>42879</v>
      </c>
      <c r="E5" s="4">
        <f t="shared" ref="E5:I5" ca="1" si="0">D5+1</f>
        <v>42880</v>
      </c>
      <c r="F5" s="4">
        <f t="shared" ca="1" si="0"/>
        <v>42881</v>
      </c>
      <c r="G5" s="4">
        <f t="shared" ca="1" si="0"/>
        <v>42882</v>
      </c>
      <c r="H5" s="4">
        <f t="shared" ca="1" si="0"/>
        <v>42883</v>
      </c>
      <c r="I5" s="4">
        <f t="shared" ca="1" si="0"/>
        <v>42884</v>
      </c>
    </row>
    <row r="6" spans="2:9" ht="60" customHeight="1" x14ac:dyDescent="0.25">
      <c r="B6" s="1" t="s">
        <v>4</v>
      </c>
      <c r="C6" s="1" t="str">
        <f ca="1">IFERROR(INDEX(PopisZadataka[],MATCH(C$5&amp;$B6,PopisZadataka[Pronaći odgovarajuće podatke],0),3),"")</f>
        <v/>
      </c>
      <c r="D6" s="1" t="str">
        <f ca="1">IFERROR(INDEX(PopisZadataka[],MATCH(D$5&amp;$B6,PopisZadataka[Pronaći odgovarajuće podatke],0),3),"")</f>
        <v/>
      </c>
      <c r="E6" s="1" t="str">
        <f ca="1">IFERROR(INDEX(PopisZadataka[],MATCH(E$5&amp;$B6,PopisZadataka[Pronaći odgovarajuće podatke],0),3),"")</f>
        <v/>
      </c>
      <c r="F6" s="1" t="str">
        <f ca="1">IFERROR(INDEX(PopisZadataka[],MATCH(F$5&amp;$B6,PopisZadataka[Pronaći odgovarajuće podatke],0),3),"")</f>
        <v/>
      </c>
      <c r="G6" s="1" t="str">
        <f ca="1">IFERROR(INDEX(PopisZadataka[],MATCH(G$5&amp;$B6,PopisZadataka[Pronaći odgovarajuće podatke],0),3),"")</f>
        <v/>
      </c>
      <c r="H6" s="1" t="str">
        <f ca="1">IFERROR(INDEX(PopisZadataka[],MATCH(H$5&amp;$B6,PopisZadataka[Pronaći odgovarajuće podatke],0),3),"")</f>
        <v/>
      </c>
      <c r="I6" s="1" t="str">
        <f ca="1">IFERROR(INDEX(PopisZadataka[],MATCH(I$5&amp;$B6,PopisZadataka[Pronaći odgovarajuće podatke],0),3),"")</f>
        <v>Načiniti strukturu eseja</v>
      </c>
    </row>
    <row r="7" spans="2:9" ht="60" customHeight="1" x14ac:dyDescent="0.25">
      <c r="B7" s="1" t="s">
        <v>5</v>
      </c>
      <c r="C7" s="1" t="str">
        <f ca="1">IFERROR(INDEX(PopisZadataka[],MATCH(C$5&amp;$B7,PopisZadataka[Pronaći odgovarajuće podatke],0),3),"")</f>
        <v/>
      </c>
      <c r="D7" s="1" t="str">
        <f ca="1">IFERROR(INDEX(PopisZadataka[],MATCH(D$5&amp;$B7,PopisZadataka[Pronaći odgovarajuće podatke],0),3),"")</f>
        <v/>
      </c>
      <c r="E7" s="1" t="str">
        <f ca="1">IFERROR(INDEX(PopisZadataka[],MATCH(E$5&amp;$B7,PopisZadataka[Pronaći odgovarajuće podatke],0),3),"")</f>
        <v>Priprema za radionicu</v>
      </c>
      <c r="F7" s="1" t="str">
        <f ca="1">IFERROR(INDEX(PopisZadataka[],MATCH(F$5&amp;$B7,PopisZadataka[Pronaći odgovarajuće podatke],0),3),"")</f>
        <v/>
      </c>
      <c r="G7" s="1" t="str">
        <f ca="1">IFERROR(INDEX(PopisZadataka[],MATCH(G$5&amp;$B7,PopisZadataka[Pronaći odgovarajuće podatke],0),3),"")</f>
        <v/>
      </c>
      <c r="H7" s="1" t="str">
        <f ca="1">IFERROR(INDEX(PopisZadataka[],MATCH(H$5&amp;$B7,PopisZadataka[Pronaći odgovarajuće podatke],0),3),"")</f>
        <v/>
      </c>
      <c r="I7" s="1" t="str">
        <f ca="1">IFERROR(INDEX(PopisZadataka[],MATCH(I$5&amp;$B7,PopisZadataka[Pronaći odgovarajuće podatke],0),3),"")</f>
        <v/>
      </c>
    </row>
    <row r="8" spans="2:9" ht="60" customHeight="1" x14ac:dyDescent="0.25">
      <c r="B8" s="1" t="s">
        <v>6</v>
      </c>
      <c r="C8" s="1" t="str">
        <f ca="1">IFERROR(INDEX(PopisZadataka[],MATCH(C$5&amp;$B8,PopisZadataka[Pronaći odgovarajuće podatke],0),3),"")</f>
        <v/>
      </c>
      <c r="D8" s="1" t="str">
        <f ca="1">IFERROR(INDEX(PopisZadataka[],MATCH(D$5&amp;$B8,PopisZadataka[Pronaći odgovarajuće podatke],0),3),"")</f>
        <v>Radni list 56 (samo neparni) i učenje za kontrolni u četvrtak</v>
      </c>
      <c r="E8" s="1" t="str">
        <f ca="1">IFERROR(INDEX(PopisZadataka[],MATCH(E$5&amp;$B8,PopisZadataka[Pronaći odgovarajuće podatke],0),3),"")</f>
        <v/>
      </c>
      <c r="F8" s="1" t="str">
        <f ca="1">IFERROR(INDEX(PopisZadataka[],MATCH(F$5&amp;$B8,PopisZadataka[Pronaći odgovarajuće podatke],0),3),"")</f>
        <v/>
      </c>
      <c r="G8" s="1" t="str">
        <f ca="1">IFERROR(INDEX(PopisZadataka[],MATCH(G$5&amp;$B8,PopisZadataka[Pronaći odgovarajuće podatke],0),3),"")</f>
        <v/>
      </c>
      <c r="H8" s="1" t="str">
        <f ca="1">IFERROR(INDEX(PopisZadataka[],MATCH(H$5&amp;$B8,PopisZadataka[Pronaći odgovarajuće podatke],0),3),"")</f>
        <v/>
      </c>
      <c r="I8" s="1" t="str">
        <f ca="1">IFERROR(INDEX(PopisZadataka[],MATCH(I$5&amp;$B8,PopisZadataka[Pronaći odgovarajuće podatke],0),3),"")</f>
        <v/>
      </c>
    </row>
    <row r="9" spans="2:9" ht="60" customHeight="1" x14ac:dyDescent="0.25">
      <c r="B9" s="1" t="s">
        <v>7</v>
      </c>
      <c r="C9" s="1" t="str">
        <f ca="1">IFERROR(INDEX(PopisZadataka[],MATCH(C$5&amp;$B9,PopisZadataka[Pronaći odgovarajuće podatke],0),3),"")</f>
        <v/>
      </c>
      <c r="D9" s="1" t="str">
        <f ca="1">IFERROR(INDEX(PopisZadataka[],MATCH(D$5&amp;$B9,PopisZadataka[Pronaći odgovarajuće podatke],0),3),"")</f>
        <v/>
      </c>
      <c r="E9" s="1" t="str">
        <f ca="1">IFERROR(INDEX(PopisZadataka[],MATCH(E$5&amp;$B9,PopisZadataka[Pronaći odgovarajuće podatke],0),3),"")</f>
        <v/>
      </c>
      <c r="F9" s="1" t="str">
        <f ca="1">IFERROR(INDEX(PopisZadataka[],MATCH(F$5&amp;$B9,PopisZadataka[Pronaći odgovarajuće podatke],0),3),"")</f>
        <v/>
      </c>
      <c r="G9" s="1" t="str">
        <f ca="1">IFERROR(INDEX(PopisZadataka[],MATCH(G$5&amp;$B9,PopisZadataka[Pronaći odgovarajuće podatke],0),3),"")</f>
        <v>Od 78. do 88. stranice i pisanje sažetka 4. poglavlja</v>
      </c>
      <c r="H9" s="1" t="str">
        <f ca="1">IFERROR(INDEX(PopisZadataka[],MATCH(H$5&amp;$B9,PopisZadataka[Pronaći odgovarajuće podatke],0),3),"")</f>
        <v/>
      </c>
      <c r="I9" s="1" t="str">
        <f ca="1">IFERROR(INDEX(PopisZadataka[],MATCH(I$5&amp;$B9,PopisZadataka[Pronaći odgovarajuće podatke],0),3),"")</f>
        <v/>
      </c>
    </row>
    <row r="10" spans="2:9" ht="60" customHeight="1" x14ac:dyDescent="0.25">
      <c r="B10" s="1" t="s">
        <v>8</v>
      </c>
      <c r="C10" s="1" t="str">
        <f ca="1">IFERROR(INDEX(PopisZadataka[],MATCH(C$5&amp;$B10,PopisZadataka[Pronaći odgovarajuće podatke],0),3),"")</f>
        <v>Pročitati 90. stranicu i proučiti 5. poglavlje za kontrolni u petak</v>
      </c>
      <c r="D10" s="1" t="str">
        <f ca="1">IFERROR(INDEX(PopisZadataka[],MATCH(D$5&amp;$B10,PopisZadataka[Pronaći odgovarajuće podatke],0),3),"")</f>
        <v/>
      </c>
      <c r="E10" s="1" t="str">
        <f ca="1">IFERROR(INDEX(PopisZadataka[],MATCH(E$5&amp;$B10,PopisZadataka[Pronaći odgovarajuće podatke],0),3),"")</f>
        <v/>
      </c>
      <c r="F10" s="1" t="str">
        <f ca="1">IFERROR(INDEX(PopisZadataka[],MATCH(F$5&amp;$B10,PopisZadataka[Pronaći odgovarajuće podatke],0),3),"")</f>
        <v>Od 5. do 8. poglavlja za kontrolni</v>
      </c>
      <c r="G10" s="1" t="str">
        <f ca="1">IFERROR(INDEX(PopisZadataka[],MATCH(G$5&amp;$B10,PopisZadataka[Pronaći odgovarajuće podatke],0),3),"")</f>
        <v>Učenje za test</v>
      </c>
      <c r="H10" s="1" t="str">
        <f ca="1">IFERROR(INDEX(PopisZadataka[],MATCH(H$5&amp;$B10,PopisZadataka[Pronaći odgovarajuće podatke],0),3),"")</f>
        <v/>
      </c>
      <c r="I10" s="1" t="str">
        <f ca="1">IFERROR(INDEX(PopisZadataka[],MATCH(I$5&amp;$B10,PopisZadataka[Pronaći odgovarajuće podatke],0),3),"")</f>
        <v/>
      </c>
    </row>
    <row r="11" spans="2:9" ht="60" customHeight="1" x14ac:dyDescent="0.25">
      <c r="B11" s="1" t="s">
        <v>9</v>
      </c>
      <c r="C11" s="1" t="str">
        <f ca="1">IFERROR(INDEX(PopisZadataka[],MATCH(C$5&amp;$B11,PopisZadataka[Pronaći odgovarajuće podatke],0),3),"")</f>
        <v/>
      </c>
      <c r="D11" s="1" t="str">
        <f ca="1">IFERROR(INDEX(PopisZadataka[],MATCH(D$5&amp;$B11,PopisZadataka[Pronaći odgovarajuće podatke],0),3),"")</f>
        <v/>
      </c>
      <c r="E11" s="1" t="str">
        <f ca="1">IFERROR(INDEX(PopisZadataka[],MATCH(E$5&amp;$B11,PopisZadataka[Pronaći odgovarajuće podatke],0),3),"")</f>
        <v/>
      </c>
      <c r="F11" s="1" t="str">
        <f ca="1">IFERROR(INDEX(PopisZadataka[],MATCH(F$5&amp;$B11,PopisZadataka[Pronaći odgovarajuće podatke],0),3),"")</f>
        <v/>
      </c>
      <c r="G11" s="1" t="str">
        <f ca="1">IFERROR(INDEX(PopisZadataka[],MATCH(G$5&amp;$B11,PopisZadataka[Pronaći odgovarajuće podatke],0),3),"")</f>
        <v/>
      </c>
      <c r="H11" s="1" t="str">
        <f ca="1">IFERROR(INDEX(PopisZadataka[],MATCH(H$5&amp;$B11,PopisZadataka[Pronaći odgovarajuće podatke],0),3),"")</f>
        <v>Pospremanje sobe radi pregleda</v>
      </c>
      <c r="I11" s="1" t="str">
        <f ca="1">IFERROR(INDEX(PopisZadataka[],MATCH(I$5&amp;$B11,PopisZadataka[Pronaći odgovarajuće podatke],0),3),"")</f>
        <v/>
      </c>
    </row>
  </sheetData>
  <dataValidations count="10">
    <dataValidation allowBlank="1" showInputMessage="1" showErrorMessage="1" prompt="Pratite tjedne zadatke na radnom listu Tjedni raspored zadataka. Dodajte zadatke na radni list Popis zadataka da biste automatski ažurirali raspored. Odaberite ćeliju B1 da biste prešli na radni list Popis zadataka." sqref="A1"/>
    <dataValidation allowBlank="1" showInputMessage="1" showErrorMessage="1" prompt="Navigacijska veza na radni list Popis zadataka" sqref="B1"/>
    <dataValidation allowBlank="1" showInputMessage="1" showErrorMessage="1" prompt="Naslov radnog lista u ćelijama B2 i B3. Unesite početni datum rasporeda u ćeliju I3" sqref="B2"/>
    <dataValidation allowBlank="1" showInputMessage="1" showErrorMessage="1" prompt="Unesite početni datum rasporeda u ćeliju s desne strane" sqref="H3"/>
    <dataValidation allowBlank="1" showInputMessage="1" showErrorMessage="1" prompt="Unesite početni datum rasporeda u ovu ćeliju. Tablica Raspored zadataka automatski će se ažurirati za tjedan koji počinje ovim datumom." sqref="I3"/>
    <dataValidation allowBlank="1" showInputMessage="1" showErrorMessage="1" prompt="Godina početnog datuma od ćelije I3. U ovaj stupac pod ovim naslovom unesite nazive nastavnih predmeta. Odgovarajući zadaci automatski se ažuriraju prema radnom listu Popis zadataka" sqref="B5"/>
    <dataValidation allowBlank="1" showInputMessage="1" showErrorMessage="1" prompt="Zadaci za nastavne predmete unesene u stupac s lijeve strane automatski se ažuriraju u ćelijama c6 do I11 na temelju unosa na radni list Popis zadataka" sqref="C6"/>
    <dataValidation allowBlank="1" showInputMessage="1" showErrorMessage="1" prompt="U ovu ćeliju unesite naziv kategorije ovog rasporeda zadataka" sqref="B4"/>
    <dataValidation allowBlank="1" showInputMessage="1" showErrorMessage="1" prompt="U ćelijama C4 do I4 nalaze se dani u tjednu. Početni dan u tjednu u ovoj ćeliji automatski se ažurira na temelju datuma početka rasporeda. Da biste promijenili taj dan u tjednu, unesite novi datum u ćeliju I3" sqref="C4"/>
    <dataValidation allowBlank="1" showInputMessage="1" showErrorMessage="1" prompt="U ćelijama C5 do I5 nalaze se uzlazno poredani datumi za svaki dan u tjednu, počevši s datumom početka unesenim u ćeliju I3" sqref="C5"/>
  </dataValidations>
  <hyperlinks>
    <hyperlink ref="B1" location="'Popis zadataka'!A1" tooltip="Odaberite za prikaz radnog lista Popis zadataka" display="Na Popis zadataka"/>
  </hyperlinks>
  <printOptions horizontalCentered="1" verticalCentered="1"/>
  <pageMargins left="0.25" right="0.25" top="0.75" bottom="0.75" header="0.3" footer="0.3"/>
  <pageSetup paperSize="9" fitToHeight="0" orientation="landscape" r:id="rId1"/>
  <headerFooter differentFirst="1">
    <oddFooter>Page &amp;P of &amp;N</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B1:J12"/>
  <sheetViews>
    <sheetView showGridLines="0" workbookViewId="0"/>
  </sheetViews>
  <sheetFormatPr defaultRowHeight="30" customHeight="1" x14ac:dyDescent="0.25"/>
  <cols>
    <col min="1" max="1" width="2.7109375" customWidth="1"/>
    <col min="2" max="3" width="25.7109375" customWidth="1"/>
    <col min="4" max="4" width="60.7109375" customWidth="1"/>
    <col min="5" max="5" width="40.7109375" hidden="1" customWidth="1"/>
    <col min="6" max="6" width="2.7109375" customWidth="1"/>
  </cols>
  <sheetData>
    <row r="1" spans="2:10" ht="30" customHeight="1" x14ac:dyDescent="0.25">
      <c r="B1" s="5" t="s">
        <v>11</v>
      </c>
    </row>
    <row r="2" spans="2:10" ht="50.1" customHeight="1" x14ac:dyDescent="0.25">
      <c r="B2" s="6" t="s">
        <v>12</v>
      </c>
    </row>
    <row r="3" spans="2:10" ht="30" customHeight="1" x14ac:dyDescent="0.25">
      <c r="B3" s="9" t="s">
        <v>13</v>
      </c>
      <c r="C3" s="9" t="s">
        <v>14</v>
      </c>
      <c r="D3" s="9" t="s">
        <v>15</v>
      </c>
      <c r="E3" s="9" t="s">
        <v>22</v>
      </c>
    </row>
    <row r="4" spans="2:10" ht="30" customHeight="1" x14ac:dyDescent="0.25">
      <c r="B4" s="10">
        <f ca="1">TODAY()</f>
        <v>42878</v>
      </c>
      <c r="C4" s="1" t="s">
        <v>8</v>
      </c>
      <c r="D4" s="1" t="s">
        <v>16</v>
      </c>
      <c r="E4" s="11" t="str">
        <f ca="1">PopisZadataka[[#This Row],[Datum]]&amp;PopisZadataka[[#This Row],[Nastavni predmet]]</f>
        <v>42878POVIJEST, 1. godina</v>
      </c>
      <c r="J4" s="1"/>
    </row>
    <row r="5" spans="2:10" ht="30" customHeight="1" x14ac:dyDescent="0.25">
      <c r="B5" s="10">
        <f ca="1">TODAY()+1</f>
        <v>42879</v>
      </c>
      <c r="C5" s="1" t="s">
        <v>6</v>
      </c>
      <c r="D5" s="1" t="s">
        <v>17</v>
      </c>
      <c r="E5" s="11" t="str">
        <f ca="1">PopisZadataka[[#This Row],[Datum]]&amp;PopisZadataka[[#This Row],[Nastavni predmet]]</f>
        <v>42879MATEMATIKA, 1. godina</v>
      </c>
      <c r="I5" s="1"/>
      <c r="J5" s="1"/>
    </row>
    <row r="6" spans="2:10" ht="30" customHeight="1" x14ac:dyDescent="0.25">
      <c r="B6" s="10">
        <f ca="1">TODAY()+2</f>
        <v>42880</v>
      </c>
      <c r="C6" s="1" t="s">
        <v>5</v>
      </c>
      <c r="D6" s="1" t="s">
        <v>25</v>
      </c>
      <c r="E6" s="11" t="str">
        <f ca="1">PopisZadataka[[#This Row],[Datum]]&amp;PopisZadataka[[#This Row],[Nastavni predmet]]</f>
        <v>42880LIKOVNI, 1. godina</v>
      </c>
    </row>
    <row r="7" spans="2:10" ht="30" customHeight="1" x14ac:dyDescent="0.25">
      <c r="B7" s="10">
        <f ca="1">TODAY()+3</f>
        <v>42881</v>
      </c>
      <c r="C7" s="1" t="s">
        <v>8</v>
      </c>
      <c r="D7" s="1" t="s">
        <v>23</v>
      </c>
      <c r="E7" s="11" t="str">
        <f ca="1">PopisZadataka[[#This Row],[Datum]]&amp;PopisZadataka[[#This Row],[Nastavni predmet]]</f>
        <v>42881POVIJEST, 1. godina</v>
      </c>
    </row>
    <row r="8" spans="2:10" ht="30" customHeight="1" x14ac:dyDescent="0.25">
      <c r="B8" s="10">
        <f ca="1">TODAY()+4</f>
        <v>42882</v>
      </c>
      <c r="C8" s="1" t="s">
        <v>7</v>
      </c>
      <c r="D8" s="1" t="s">
        <v>24</v>
      </c>
      <c r="E8" s="11" t="str">
        <f ca="1">PopisZadataka[[#This Row],[Datum]]&amp;PopisZadataka[[#This Row],[Nastavni predmet]]</f>
        <v>42882HRVATSKI, 1. godina</v>
      </c>
    </row>
    <row r="9" spans="2:10" ht="30" customHeight="1" x14ac:dyDescent="0.25">
      <c r="B9" s="10">
        <f ca="1">TODAY()+4</f>
        <v>42882</v>
      </c>
      <c r="C9" s="1" t="s">
        <v>8</v>
      </c>
      <c r="D9" s="1" t="s">
        <v>18</v>
      </c>
      <c r="E9" s="11" t="str">
        <f ca="1">PopisZadataka[[#This Row],[Datum]]&amp;PopisZadataka[[#This Row],[Nastavni predmet]]</f>
        <v>42882POVIJEST, 1. godina</v>
      </c>
    </row>
    <row r="10" spans="2:10" ht="30" customHeight="1" x14ac:dyDescent="0.25">
      <c r="B10" s="10">
        <f ca="1">TODAY()+5</f>
        <v>42883</v>
      </c>
      <c r="C10" s="1" t="s">
        <v>9</v>
      </c>
      <c r="D10" s="1" t="s">
        <v>19</v>
      </c>
      <c r="E10" s="11" t="str">
        <f ca="1">PopisZadataka[[#This Row],[Datum]]&amp;PopisZadataka[[#This Row],[Nastavni predmet]]</f>
        <v>42883OSTALO</v>
      </c>
    </row>
    <row r="11" spans="2:10" ht="30" customHeight="1" x14ac:dyDescent="0.25">
      <c r="B11" s="10">
        <f ca="1">TODAY()+5</f>
        <v>42883</v>
      </c>
      <c r="C11" s="1" t="s">
        <v>9</v>
      </c>
      <c r="D11" s="1" t="s">
        <v>20</v>
      </c>
      <c r="E11" s="11" t="str">
        <f ca="1">PopisZadataka[[#This Row],[Datum]]&amp;PopisZadataka[[#This Row],[Nastavni predmet]]</f>
        <v>42883OSTALO</v>
      </c>
    </row>
    <row r="12" spans="2:10" ht="30" customHeight="1" x14ac:dyDescent="0.25">
      <c r="B12" s="10">
        <f ca="1">TODAY()+6</f>
        <v>42884</v>
      </c>
      <c r="C12" s="1" t="s">
        <v>4</v>
      </c>
      <c r="D12" s="1" t="s">
        <v>21</v>
      </c>
      <c r="E12" s="11" t="str">
        <f ca="1">PopisZadataka[[#This Row],[Datum]]&amp;PopisZadataka[[#This Row],[Nastavni predmet]]</f>
        <v>42884ENGLESKI, 1. godina</v>
      </c>
    </row>
  </sheetData>
  <dataConsolidate/>
  <dataValidations count="7">
    <dataValidation allowBlank="1" showInputMessage="1" showErrorMessage="1" prompt="Na ovom radnom listu stvorite popis zadataka. Zadaci će se automatski ažurirati u tablici Raspored zadataka. Odaberite B1 da biste se vratili na radni list Tjedni raspored zadataka" sqref="A1"/>
    <dataValidation allowBlank="1" showInputMessage="1" showErrorMessage="1" prompt="Navigacijska veza na radni list Tjedni raspored zadataka" sqref="B1"/>
    <dataValidation allowBlank="1" showInputMessage="1" showErrorMessage="1" prompt="U ovoj se ćeliji nalazi naslov radnog lista. Unesite pojedinosti o zadatku u tablicu u nastavku" sqref="B2"/>
    <dataValidation allowBlank="1" showInputMessage="1" showErrorMessage="1" prompt="U ovaj stupac pod ovim naslovom unesite datum. Upotrijebite filtre naslova da biste pronašli određene unose" sqref="B3"/>
    <dataValidation allowBlank="1" showInputMessage="1" showErrorMessage="1" prompt="U ovom stupcu pod ovim naslovom odaberite nastavni predmet. Popis predmeta ažurira se po stupcu B tablice Raspored zadataka. Pritisnite kombinaciju tipki ALT + strelica prema dolje da biste otvorili padajući popis pa zatim ENTER da biste odabrali stavku" sqref="C3"/>
    <dataValidation allowBlank="1" showInputMessage="1" showErrorMessage="1" prompt="Unesite obavezu ili zadatak za odgovarajući nastavni predmet u stupcu C u ovom stupcu pod ovim naslovom" sqref="D3"/>
    <dataValidation type="list" errorStyle="warning" allowBlank="1" showInputMessage="1" showErrorMessage="1" error="Unos se ne podudara sa stavkama na popisu. Odaberite Ne, zatim pritisnite kombinaciju tipke ALT i tipke sa strelicom prema dolje pa zatim ENTER da biste odabrali novi unos, a CANCEL da biste očistili odabir" sqref="C4:C12">
      <formula1>Nastavni_predmeti</formula1>
    </dataValidation>
  </dataValidations>
  <hyperlinks>
    <hyperlink ref="B1" location="'Tjedni raspored zadataka'!A1" tooltip="Odaberite da biste pogledali radni list Tjedni raspored zadataka" display="Na Tjedni popis zadataka"/>
  </hyperlinks>
  <printOptions horizontalCentered="1" verticalCentered="1"/>
  <pageMargins left="0.25" right="0.25" top="0.75" bottom="0.75" header="0.3" footer="0.3"/>
  <pageSetup paperSize="9" fitToHeight="0" orientation="landscape" r:id="rId1"/>
  <headerFooter differentFirst="1">
    <oddFooter>Page &amp;P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2</vt:i4>
      </vt:variant>
      <vt:variant>
        <vt:lpstr>Imenovani rasponi</vt:lpstr>
      </vt:variant>
      <vt:variant>
        <vt:i4>8</vt:i4>
      </vt:variant>
    </vt:vector>
  </HeadingPairs>
  <TitlesOfParts>
    <vt:vector size="10" baseType="lpstr">
      <vt:lpstr>Tjedni raspored zadataka</vt:lpstr>
      <vt:lpstr>Popis zadataka</vt:lpstr>
      <vt:lpstr>DatumPočetka</vt:lpstr>
      <vt:lpstr>'Popis zadataka'!Ispis_naslova</vt:lpstr>
      <vt:lpstr>'Tjedni raspored zadataka'!Ispis_naslova</vt:lpstr>
      <vt:lpstr>Naslov1</vt:lpstr>
      <vt:lpstr>NaslovStupca2</vt:lpstr>
      <vt:lpstr>Nastavni_predmeti</vt:lpstr>
      <vt:lpstr>RowTitleRegion1..I3</vt:lpstr>
      <vt:lpstr>TkoPolje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cp:lastModifiedBy>
  <dcterms:created xsi:type="dcterms:W3CDTF">2016-12-22T22:53:48Z</dcterms:created>
  <dcterms:modified xsi:type="dcterms:W3CDTF">2017-05-23T07:41:33Z</dcterms:modified>
</cp:coreProperties>
</file>