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0" windowHeight="0"/>
  </bookViews>
  <sheets>
    <sheet name="माइलेज लॉग" sheetId="3" r:id="rId1"/>
    <sheet name="लॉग डेटा" sheetId="1" r:id="rId2"/>
    <sheet name="गणनाएँ" sheetId="2" state="hidden" r:id="rId3"/>
  </sheets>
  <definedNames>
    <definedName name="fuelSeries">OFFSET(गणनाएँ!$I$10,,secondAxis="ईंधन मूल्य",range)</definedName>
    <definedName name="miles">IF(AND('लॉग डेटा'!$B1&gt;0,'लॉग डेटा'!$D1=""),milesSinceLastFuelb,IF('लॉग डेटा'!$D1="","",IF('लॉग डेटा'!$C1="दौरा",IF('लॉग डेटा'!$F1=0,0,'लॉग डेटा'!$F1-'लॉग डेटा'!$D1),milesSinceLastFuel)))</definedName>
    <definedName name="milesSinceLastFuel">IF(ROW()=ROW(डेटा[]),'लॉग डेटा'!$D1-odometerBeginningFuel,'लॉग डेटा'!$D1-IFERROR(LOOKUP(2,1/('लॉग डेटा'!$C$6:$C1048576="ईंधन"),'लॉग डेटा'!$D$6:$D1048576),odometerBeginningFuel))</definedName>
    <definedName name="milesSinceLastFuelb">IF(ROW()=ROW(डेटा[]),MAX('लॉग डेटा'!$D1048576,'लॉग डेटा'!$F1048576)-odometerBeginningFuel,MAX('लॉग डेटा'!$D1048576,'लॉग डेटा'!$F1048576)-LOOKUP(2,1/('लॉग डेटा'!$C$6:$C1048576="ईंधन"),'लॉग डेटा'!$D$6:$D1048576))</definedName>
    <definedName name="odometerBeginningFuel">'माइलेज लॉग'!$E$26</definedName>
    <definedName name="periodEnd">'माइलेज लॉग'!$E$17</definedName>
    <definedName name="periodStart">'माइलेज लॉग'!$C$17</definedName>
    <definedName name="_xlnm.Print_Area" localSheetId="0">'माइलेज लॉग'!$A$1:$M$32</definedName>
    <definedName name="_xlnm.Print_Titles" localSheetId="1">'लॉग डेटा'!$5:$5</definedName>
    <definedName name="range">periodEnd-periodStart+1</definedName>
    <definedName name="ReimbursableMiles">गणनाएँ!$D$10</definedName>
    <definedName name="ReimbursementPerMile">'माइलेज लॉग'!$C$26</definedName>
    <definedName name="secondAxis">गणनाएँ!$M$8</definedName>
    <definedName name="secondAxisSelection">गणनाएँ!$M$7</definedName>
    <definedName name="TotalReimbursement">गणनाएँ!$D$11</definedName>
    <definedName name="tripDates">OFFSET(गणनाएँ!$G$10,,,range)</definedName>
    <definedName name="tripMiles">OFFSET(गणनाएँ!$H$10,,,range)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l="1"/>
  <c r="G10" i="2" l="1"/>
  <c r="I10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3" i="1" s="1"/>
  <c r="M13" i="1" s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D10" i="2" s="1"/>
  <c r="K6" i="1"/>
  <c r="L6" i="1" s="1"/>
  <c r="M6" i="1" s="1"/>
  <c r="J10" i="2" s="1"/>
  <c r="G11" i="2" l="1"/>
  <c r="G12" i="2" s="1"/>
  <c r="H12" i="2"/>
  <c r="D11" i="2"/>
  <c r="H11" i="2"/>
  <c r="I11" i="2"/>
  <c r="M10" i="1"/>
  <c r="J11" i="2" s="1"/>
  <c r="H10" i="2"/>
  <c r="J12" i="2" l="1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<sst xmlns="http://schemas.openxmlformats.org/spreadsheetml/2006/main" count="99" uniqueCount="42">
  <si>
    <t>MPG</t>
  </si>
  <si>
    <t xml:space="preserve">Second Axis:  </t>
  </si>
  <si>
    <t/>
  </si>
  <si>
    <t>ODOM. 1</t>
  </si>
  <si>
    <t>ODOM. 2</t>
  </si>
  <si>
    <t xml:space="preserve"> </t>
  </si>
  <si>
    <t>शेवरॉन - मेन स्ट्रीट</t>
  </si>
  <si>
    <t>स्मिथफ़ील्डस</t>
  </si>
  <si>
    <t>शेल</t>
  </si>
  <si>
    <t>कोलो वाइनयार्ड</t>
  </si>
  <si>
    <t>पोर्टरविल</t>
  </si>
  <si>
    <t>रिवरसाइड</t>
  </si>
  <si>
    <t>चैरी स्ट्रीट</t>
  </si>
  <si>
    <t>दौरा</t>
  </si>
  <si>
    <t>ईंधन</t>
  </si>
  <si>
    <t>नहीं</t>
  </si>
  <si>
    <t>दिनांक</t>
  </si>
  <si>
    <t>गतिविधि</t>
  </si>
  <si>
    <t>स्थान</t>
  </si>
  <si>
    <t>गंतव्य</t>
  </si>
  <si>
    <t>प्रतिपूर्ति</t>
  </si>
  <si>
    <t>गैलन</t>
  </si>
  <si>
    <t>लागत</t>
  </si>
  <si>
    <t>मील</t>
  </si>
  <si>
    <t>नोट्स</t>
  </si>
  <si>
    <t>माइलेज लॉग</t>
  </si>
  <si>
    <t>प्रतिपूर्ति योग्य</t>
  </si>
  <si>
    <t>कुल</t>
  </si>
  <si>
    <t>अवधि</t>
  </si>
  <si>
    <t>प्रारंभ</t>
  </si>
  <si>
    <t>समाप्ति</t>
  </si>
  <si>
    <t>पिछला ईंधन</t>
  </si>
  <si>
    <t>ओडोमीटर</t>
  </si>
  <si>
    <t xml:space="preserve">प्रतिपूर्ति योग्य मील:  </t>
  </si>
  <si>
    <t xml:space="preserve">कुल प्रतिपूर्ति:  </t>
  </si>
  <si>
    <t>*** यह पत्रक छुपा रहेगा ***</t>
  </si>
  <si>
    <t>कितने मील चले</t>
  </si>
  <si>
    <t>दौरा</t>
    <phoneticPr fontId="13"/>
  </si>
  <si>
    <t>ईंधन</t>
    <phoneticPr fontId="13"/>
  </si>
  <si>
    <t>¢/मील</t>
  </si>
  <si>
    <t>घर</t>
  </si>
  <si>
    <t>कार्यालय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</si>
</sst>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0.0"/>
    <numFmt numFmtId="166" formatCode="&quot;रु&quot;\ #,##0.00"/>
  </numFmts>
  <fonts count="14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sz val="11"/>
      <color theme="0"/>
      <name val="Nirmala UI"/>
      <family val="2"/>
    </font>
    <font>
      <b/>
      <sz val="35"/>
      <color theme="0"/>
      <name val="Nirmala UI"/>
      <family val="2"/>
    </font>
    <font>
      <sz val="22"/>
      <color theme="0"/>
      <name val="Nirmala UI"/>
      <family val="2"/>
    </font>
    <font>
      <b/>
      <sz val="33"/>
      <color theme="0"/>
      <name val="Nirmala UI"/>
      <family val="2"/>
    </font>
    <font>
      <sz val="11"/>
      <color theme="2" tint="-0.749992370372631"/>
      <name val="Nirmala UI"/>
      <family val="2"/>
    </font>
    <font>
      <sz val="12"/>
      <color theme="0"/>
      <name val="Nirmala UI"/>
      <family val="2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4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5" fillId="4" borderId="0" applyNumberFormat="0" applyAlignment="0" applyProtection="0"/>
    <xf numFmtId="0" fontId="6" fillId="3" borderId="0" applyNumberFormat="0" applyFill="0" applyBorder="0" applyProtection="0">
      <alignment horizontal="center" vertical="center"/>
    </xf>
    <xf numFmtId="0" fontId="4" fillId="5" borderId="0" applyNumberFormat="0" applyFont="0" applyBorder="0" applyAlignment="0" applyProtection="0"/>
    <xf numFmtId="3" fontId="4" fillId="4" borderId="0" applyFont="0" applyFill="0" applyBorder="0" applyAlignment="0" applyProtection="0">
      <alignment horizontal="left" vertical="center" indent="1"/>
    </xf>
  </cellStyleXfs>
  <cellXfs count="27">
    <xf numFmtId="0" fontId="0" fillId="4" borderId="0" xfId="0">
      <alignment horizontal="left" vertical="center" indent="1"/>
    </xf>
    <xf numFmtId="0" fontId="7" fillId="4" borderId="0" xfId="0" applyFont="1">
      <alignment horizontal="left" vertical="center" indent="1"/>
    </xf>
    <xf numFmtId="0" fontId="8" fillId="5" borderId="0" xfId="7" applyFont="1" applyAlignment="1">
      <alignment vertical="center" wrapText="1"/>
    </xf>
    <xf numFmtId="0" fontId="7" fillId="5" borderId="0" xfId="7" applyFont="1"/>
    <xf numFmtId="0" fontId="7" fillId="4" borderId="0" xfId="0" applyFont="1" applyFill="1" applyBorder="1">
      <alignment horizontal="left" vertical="center" indent="1"/>
    </xf>
    <xf numFmtId="14" fontId="7" fillId="4" borderId="0" xfId="0" applyNumberFormat="1" applyFont="1">
      <alignment horizontal="left" vertical="center" indent="1"/>
    </xf>
    <xf numFmtId="3" fontId="7" fillId="4" borderId="0" xfId="8" applyFont="1" applyFill="1" applyBorder="1">
      <alignment horizontal="left" vertical="center" indent="1"/>
    </xf>
    <xf numFmtId="2" fontId="7" fillId="4" borderId="0" xfId="0" applyNumberFormat="1" applyFont="1" applyFill="1" applyBorder="1">
      <alignment horizontal="left" vertical="center" indent="1"/>
    </xf>
    <xf numFmtId="166" fontId="7" fillId="4" borderId="0" xfId="1" applyNumberFormat="1" applyFont="1" applyFill="1" applyBorder="1" applyAlignment="1">
      <alignment horizontal="left" vertical="center" indent="1"/>
    </xf>
    <xf numFmtId="0" fontId="7" fillId="6" borderId="0" xfId="4" applyNumberFormat="1" applyFont="1" applyBorder="1" applyAlignment="1">
      <alignment horizontal="left" vertical="center" indent="1"/>
    </xf>
    <xf numFmtId="165" fontId="7" fillId="6" borderId="0" xfId="4" applyNumberFormat="1" applyFont="1" applyBorder="1" applyAlignment="1">
      <alignment horizontal="left" vertical="center" indent="1"/>
    </xf>
    <xf numFmtId="14" fontId="7" fillId="4" borderId="0" xfId="3" applyNumberFormat="1" applyFont="1" applyFill="1" applyBorder="1">
      <alignment horizontal="left"/>
    </xf>
    <xf numFmtId="3" fontId="7" fillId="4" borderId="0" xfId="0" applyNumberFormat="1" applyFont="1">
      <alignment horizontal="left" vertical="center" indent="1"/>
    </xf>
    <xf numFmtId="0" fontId="8" fillId="4" borderId="0" xfId="5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14" fontId="9" fillId="4" borderId="0" xfId="3" applyFont="1" applyFill="1" applyAlignment="1">
      <alignment horizontal="center" vertical="center"/>
    </xf>
    <xf numFmtId="0" fontId="9" fillId="4" borderId="0" xfId="6" applyFont="1" applyFill="1">
      <alignment horizontal="center" vertical="center"/>
    </xf>
    <xf numFmtId="3" fontId="9" fillId="4" borderId="0" xfId="6" applyNumberFormat="1" applyFont="1" applyFill="1">
      <alignment horizontal="center" vertical="center"/>
    </xf>
    <xf numFmtId="0" fontId="11" fillId="4" borderId="0" xfId="0" applyFont="1" applyAlignment="1">
      <alignment horizontal="right" vertical="center"/>
    </xf>
    <xf numFmtId="0" fontId="7" fillId="7" borderId="2" xfId="0" applyFont="1" applyFill="1" applyBorder="1" applyAlignment="1">
      <alignment horizontal="left" vertical="center" indent="1"/>
    </xf>
    <xf numFmtId="0" fontId="7" fillId="4" borderId="0" xfId="0" applyFont="1" applyAlignment="1">
      <alignment horizontal="right"/>
    </xf>
    <xf numFmtId="3" fontId="7" fillId="2" borderId="1" xfId="4" applyNumberFormat="1" applyFont="1" applyFill="1" applyBorder="1" applyAlignment="1">
      <alignment horizontal="left" indent="1"/>
    </xf>
    <xf numFmtId="14" fontId="12" fillId="7" borderId="0" xfId="3" applyNumberFormat="1" applyFont="1" applyFill="1">
      <alignment horizontal="left"/>
    </xf>
    <xf numFmtId="0" fontId="7" fillId="7" borderId="0" xfId="0" applyFont="1" applyFill="1">
      <alignment horizontal="left" vertical="center" indent="1"/>
    </xf>
    <xf numFmtId="165" fontId="12" fillId="7" borderId="0" xfId="2" applyFont="1" applyFill="1"/>
    <xf numFmtId="166" fontId="7" fillId="2" borderId="1" xfId="1" applyNumberFormat="1" applyFont="1" applyFill="1" applyBorder="1" applyAlignment="1">
      <alignment horizontal="left" indent="1"/>
    </xf>
    <xf numFmtId="0" fontId="10" fillId="4" borderId="0" xfId="5" applyFont="1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Miles" xfId="8"/>
    <cellStyle name="Normal" xfId="0" builtinId="0" customBuiltin="1"/>
    <cellStyle name="Top Rule" xfId="7"/>
    <cellStyle name="इनपुट" xfId="6" builtinId="20" customBuiltin="1"/>
    <cellStyle name="मुद्रा [0]" xfId="1" builtinId="7" customBuiltin="1"/>
    <cellStyle name="शीर्षक" xfId="5" builtinId="15" customBuiltin="1"/>
  </cellStyles>
  <dxfs count="19"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  <numFmt numFmtId="166" formatCode="&quot;रु&quot;\ 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Nirmala UI"/>
        <scheme val="none"/>
      </font>
      <fill>
        <patternFill patternType="solid">
          <fgColor indexed="64"/>
          <bgColor theme="1" tint="0.24994659260841701"/>
        </patternFill>
      </fill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Nirmala UI"/>
        <scheme val="none"/>
      </font>
      <fill>
        <patternFill patternType="solid">
          <fgColor indexed="64"/>
          <bgColor theme="1" tint="0.24994659260841701"/>
        </patternFill>
      </fill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  <numFmt numFmtId="167" formatCode="mm/dd/yyyy"/>
    </dxf>
    <dxf>
      <font>
        <strike val="0"/>
        <outline val="0"/>
        <shadow val="0"/>
        <u val="none"/>
        <vertAlign val="baseline"/>
        <color theme="0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Nirmala UI"/>
        <scheme val="none"/>
      </font>
      <fill>
        <patternFill patternType="solid">
          <fgColor indexed="64"/>
          <bgColor theme="1" tint="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i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गणनाएँ!$H$9</c:f>
              <c:strCache>
                <c:ptCount val="1"/>
                <c:pt idx="0">
                  <c:v>कितने मील चले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[0]!tripDates</c:f>
              <c:numCache>
                <c:formatCode>m/d/yyyy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[0]!tripMiles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5888"/>
        <c:axId val="110996448"/>
      </c:lineChart>
      <c:lineChart>
        <c:grouping val="standard"/>
        <c:varyColors val="0"/>
        <c:ser>
          <c:idx val="1"/>
          <c:order val="1"/>
          <c:tx>
            <c:strRef>
              <c:f>गणनाएँ!$I$6</c:f>
              <c:strCache>
                <c:ptCount val="1"/>
                <c:pt idx="0">
                  <c:v>¢/मील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[0]!fuelSeries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7568"/>
        <c:axId val="110997008"/>
      </c:lineChart>
      <c:dateAx>
        <c:axId val="110995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ja-JP"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i-IN"/>
          </a:p>
        </c:txPr>
        <c:crossAx val="110996448"/>
        <c:crosses val="autoZero"/>
        <c:auto val="1"/>
        <c:lblOffset val="100"/>
        <c:baseTimeUnit val="days"/>
      </c:dateAx>
      <c:valAx>
        <c:axId val="110996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i-IN"/>
          </a:p>
        </c:txPr>
        <c:crossAx val="110995888"/>
        <c:crosses val="autoZero"/>
        <c:crossBetween val="between"/>
      </c:valAx>
      <c:valAx>
        <c:axId val="11099700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i-IN"/>
          </a:p>
        </c:txPr>
        <c:crossAx val="110997568"/>
        <c:crosses val="max"/>
        <c:crossBetween val="between"/>
      </c:valAx>
      <c:catAx>
        <c:axId val="110997568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10997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i-I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i-IN"/>
          </a:p>
        </c:txPr>
      </c:legendEntry>
      <c:layout>
        <c:manualLayout>
          <c:xMode val="edge"/>
          <c:yMode val="edge"/>
          <c:x val="0.54647560184009258"/>
          <c:y val="2.7777397390543572E-2"/>
          <c:w val="0.4072802190048824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i-I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i-I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secondAxisSelection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2354;&#2377;&#2327; &#2337;&#2375;&#2335;&#2366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350;&#2366;&#2311;&#2354;&#2375;&#2332; &#2354;&#2377;&#232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माइलेज लॉग चार्ट" descr="चयनित टाइमफ़्रेम में चले मीलों को प्लॉट करता है.  इसके साथ ही MPG या ईंधन मूल्य बिंदुओं को भी प्लॉट करता है." title="माइलेज लॉग चार्ट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6</xdr:col>
      <xdr:colOff>133350</xdr:colOff>
      <xdr:row>5</xdr:row>
      <xdr:rowOff>152400</xdr:rowOff>
    </xdr:to>
    <xdr:grpSp>
      <xdr:nvGrpSpPr>
        <xdr:cNvPr id="4" name="MPG विकल्प बटन" descr="&quot;&quot;" title="MPG विकल्प बटन"/>
        <xdr:cNvGrpSpPr/>
      </xdr:nvGrpSpPr>
      <xdr:grpSpPr>
        <a:xfrm>
          <a:off x="5495925" y="1504950"/>
          <a:ext cx="752475" cy="209550"/>
          <a:chOff x="5019676" y="1409702"/>
          <a:chExt cx="1028700" cy="219073"/>
        </a:xfrm>
      </xdr:grpSpPr>
      <xdr:sp macro="" textlink="">
        <xdr:nvSpPr>
          <xdr:cNvPr id="20" name="MPG लेबल"/>
          <xdr:cNvSpPr txBox="1"/>
        </xdr:nvSpPr>
        <xdr:spPr>
          <a:xfrm>
            <a:off x="5317435" y="1428750"/>
            <a:ext cx="54864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MPG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MPG बटन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6" y="1409702"/>
                <a:ext cx="1028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3</xdr:colOff>
      <xdr:row>4</xdr:row>
      <xdr:rowOff>152399</xdr:rowOff>
    </xdr:from>
    <xdr:to>
      <xdr:col>7</xdr:col>
      <xdr:colOff>200024</xdr:colOff>
      <xdr:row>5</xdr:row>
      <xdr:rowOff>187279</xdr:rowOff>
    </xdr:to>
    <xdr:grpSp>
      <xdr:nvGrpSpPr>
        <xdr:cNvPr id="19" name="ईंधन मूल्य विकल्प बटन" descr="&quot;&quot;" title="ईंधन मूल्य विकल्प बटन"/>
        <xdr:cNvGrpSpPr/>
      </xdr:nvGrpSpPr>
      <xdr:grpSpPr>
        <a:xfrm>
          <a:off x="6115053" y="1504949"/>
          <a:ext cx="981071" cy="244430"/>
          <a:chOff x="5772154" y="1409706"/>
          <a:chExt cx="1382949" cy="255544"/>
        </a:xfrm>
      </xdr:grpSpPr>
      <xdr:sp macro="" textlink="">
        <xdr:nvSpPr>
          <xdr:cNvPr id="3" name="ईंधन मूल्य लेबल"/>
          <xdr:cNvSpPr txBox="1"/>
        </xdr:nvSpPr>
        <xdr:spPr>
          <a:xfrm>
            <a:off x="5960122" y="1419224"/>
            <a:ext cx="1194981" cy="246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hi-IN" sz="1000">
                <a:solidFill>
                  <a:schemeClr val="bg1"/>
                </a:solidFill>
                <a:latin typeface="Nirmala UI" panose="020B0502040204020203" pitchFamily="34" charset="0"/>
                <a:cs typeface="Nirmala UI" panose="020B0502040204020203" pitchFamily="34" charset="0"/>
              </a:rPr>
              <a:t>ईंधन मूल्य</a:t>
            </a:r>
            <a:endParaRPr lang="en-US" sz="1000">
              <a:solidFill>
                <a:schemeClr val="bg1"/>
              </a:solidFill>
              <a:latin typeface="Nirmala UI" panose="020B0502040204020203" pitchFamily="34" charset="0"/>
              <a:cs typeface="Nirmala UI" panose="020B0502040204020203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ईंधन मूल्य बटन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4" y="1409706"/>
                <a:ext cx="10287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लॉग चिह्न" descr="डायल गैज" title="टेम्पलेट लोगो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मुक्ताकार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मुक्ताकार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अवधि प्रारंभ" descr="&quot;&quot;" title="इनपुट कक्ष हाइलाइट फ़्रेम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imbursableMiles">
      <xdr:nvSpPr>
        <xdr:cNvPr id="9" name="क्षतिपूर्ति मील" descr="कुल क्षतिपूर्ति मील के साथ चिह्नित करें" title="कुल क्षतिपूर्ति मील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920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Reimbursement">
      <xdr:nvSpPr>
        <xdr:cNvPr id="11" name="कुल क्षतिपूर्ति" descr="कुल क्षतिपूर्ति के साथ चिह्नित करें" title="कुल क्षतिपूर्ति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रु 496.80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अवधि समाप्ति" descr="&quot;&quot;" title="इनपुट कक्ष हाइलाइट फ़्रेम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क्षतिपूर्ति" descr="&quot;&quot;" title="इनपुट कक्ष हाइलाइट फ़्रेम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पिछला ईंधन" descr="&quot;&quot;" title="इनपुट कक्ष हाइलाइट फ़्रेम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54864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प्रति लॉग" descr="&quot;&quot;" title="प्रति लॉग नेविगेशन बटन">
          <a:hlinkClick xmlns:r="http://schemas.openxmlformats.org/officeDocument/2006/relationships" r:id="rId2" tooltip="तालिका देखें"/>
        </xdr:cNvPr>
        <xdr:cNvSpPr/>
      </xdr:nvSpPr>
      <xdr:spPr>
        <a:xfrm>
          <a:off x="9846564" y="323850"/>
          <a:ext cx="131673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i-IN" sz="1600" b="1" spc="80">
              <a:latin typeface="Nirmala UI" panose="020B0502040204020203" pitchFamily="34" charset="0"/>
              <a:cs typeface="Nirmala UI" panose="020B0502040204020203" pitchFamily="34" charset="0"/>
            </a:rPr>
            <a:t>प्रति लॉग</a:t>
          </a:r>
          <a:r>
            <a:rPr lang="en-US" sz="1600" b="1" spc="80" baseline="0">
              <a:latin typeface="Nirmala UI" panose="020B0502040204020203" pitchFamily="34" charset="0"/>
              <a:cs typeface="Nirmala UI" panose="020B0502040204020203" pitchFamily="34" charset="0"/>
            </a:rPr>
            <a:t>&gt;</a:t>
          </a:r>
          <a:endParaRPr lang="en-US" sz="1600" b="1" spc="80">
            <a:latin typeface="Nirmala UI" panose="020B0502040204020203" pitchFamily="34" charset="0"/>
            <a:cs typeface="Nirmala UI" panose="020B0502040204020203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लॉग चिह्न" descr="डायल गैज" title="टेम्पलेट लोगो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मुक्ताकार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मुक्ताकार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प्रति चार्ट" descr="&quot;&quot;" title="प्रति चार्ट नेविगेशन बटन">
          <a:hlinkClick xmlns:r="http://schemas.openxmlformats.org/officeDocument/2006/relationships" r:id="rId1" tooltip="चार्ट देखें"/>
        </xdr:cNvPr>
        <xdr:cNvSpPr/>
      </xdr:nvSpPr>
      <xdr:spPr>
        <a:xfrm>
          <a:off x="10706100" y="323850"/>
          <a:ext cx="13144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 spc="80">
              <a:latin typeface="Nirmala UI" panose="020B0502040204020203" pitchFamily="34" charset="0"/>
              <a:cs typeface="Nirmala UI" panose="020B0502040204020203" pitchFamily="34" charset="0"/>
            </a:rPr>
            <a:t>&lt; </a:t>
          </a:r>
          <a:r>
            <a:rPr lang="hi-IN" sz="1600" b="1" spc="80">
              <a:latin typeface="Nirmala UI" panose="020B0502040204020203" pitchFamily="34" charset="0"/>
              <a:cs typeface="Nirmala UI" panose="020B0502040204020203" pitchFamily="34" charset="0"/>
            </a:rPr>
            <a:t>प्रति चार्ट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डेटा" displayName="डेटा" ref="B5:N19" totalsRowShown="0" headerRowDxfId="14" dataDxfId="13">
  <autoFilter ref="B5:N19"/>
  <tableColumns count="13">
    <tableColumn id="1" name="दिनांक" dataDxfId="12"/>
    <tableColumn id="2" name="गतिविधि" dataDxfId="11"/>
    <tableColumn id="3" name="ODOM. 1" dataDxfId="10" dataCellStyle="Miles"/>
    <tableColumn id="4" name="स्थान" dataDxfId="9"/>
    <tableColumn id="5" name="ODOM. 2" dataDxfId="8" dataCellStyle="Miles"/>
    <tableColumn id="6" name="गंतव्य" dataDxfId="7"/>
    <tableColumn id="9" name="प्रतिपूर्ति" dataDxfId="6"/>
    <tableColumn id="7" name="गैलन" dataDxfId="5"/>
    <tableColumn id="8" name="लागत" dataDxfId="4"/>
    <tableColumn id="10" name="मील" dataDxfId="3" dataCellStyle="Calculated">
      <calculatedColumnFormula>miles</calculatedColumnFormula>
    </tableColumn>
    <tableColumn id="11" name="MPG" dataDxfId="2" dataCellStyle="Calculated">
      <calculatedColumnFormula>IF(OR(LEN(डेटा[[#This Row],[ODOM. 2]]),डेटा[[#This Row],[ODOM. 1]]=""),"",IFERROR(डेटा[[#This Row],[मील]]/डेटा[[#This Row],[गैलन]],""))</calculatedColumnFormula>
    </tableColumn>
    <tableColumn id="12" name="¢/मील" dataDxfId="1" dataCellStyle="Calculated">
      <calculatedColumnFormula>IF(डेटा[[#This Row],[MPG]]="","",100*डेटा[[#This Row],[लागत]]/डेटा[[#This Row],[मील]])</calculatedColumnFormula>
    </tableColumn>
    <tableColumn id="13" name="नोट्स" dataDxfId="0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माइलेज लॉग तालिका" altTextSummary="माइलेज डेटा की सूची जैसे कि दिनाँक, गतिविधि, ओडोमा 1, स्थान, ओडोम. 2, गंतव्य, क्षतिपूर्ति (हाँ/नहीं), गैलन, मूल्य, परिकलित कुल मीलों के साथ, MPG, और सेंट्स प्रति मील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/>
  <cols>
    <col min="1" max="1" width="2.75" style="1" customWidth="1"/>
    <col min="2" max="2" width="4.25" style="1" customWidth="1"/>
    <col min="3" max="3" width="21.125" style="1" customWidth="1"/>
    <col min="4" max="4" width="5.25" style="1" customWidth="1"/>
    <col min="5" max="5" width="20.625" style="1" customWidth="1"/>
    <col min="6" max="6" width="26.25" style="1" customWidth="1"/>
    <col min="7" max="7" width="10.25" style="1" customWidth="1"/>
    <col min="8" max="8" width="26.25" style="1" customWidth="1"/>
    <col min="9" max="9" width="13.5" style="1" customWidth="1"/>
    <col min="10" max="10" width="9.75" style="1" customWidth="1"/>
    <col min="11" max="12" width="9" style="1"/>
    <col min="13" max="13" width="2.75" style="1" customWidth="1"/>
    <col min="14" max="16384" width="9" style="1"/>
  </cols>
  <sheetData>
    <row r="1" spans="2:12" ht="32.25" customHeight="1">
      <c r="B1" s="26" t="s">
        <v>25</v>
      </c>
      <c r="C1" s="26"/>
      <c r="D1" s="26"/>
      <c r="E1" s="26"/>
      <c r="F1" s="13"/>
    </row>
    <row r="2" spans="2:12" ht="52.5" customHeight="1">
      <c r="B2" s="26"/>
      <c r="C2" s="26"/>
      <c r="D2" s="26"/>
      <c r="E2" s="26"/>
      <c r="F2" s="13"/>
    </row>
    <row r="3" spans="2:12" ht="5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11" spans="2:12">
      <c r="C11" s="14" t="s">
        <v>26</v>
      </c>
      <c r="E11" s="14" t="s">
        <v>27</v>
      </c>
    </row>
    <row r="12" spans="2:12">
      <c r="C12" s="14" t="s">
        <v>23</v>
      </c>
      <c r="E12" s="14" t="s">
        <v>20</v>
      </c>
    </row>
    <row r="17" spans="3:5" ht="39.75" customHeight="1">
      <c r="C17" s="15">
        <v>41030</v>
      </c>
      <c r="E17" s="15">
        <v>41039</v>
      </c>
    </row>
    <row r="18" spans="3:5" ht="10.5" customHeight="1"/>
    <row r="19" spans="3:5">
      <c r="C19" s="14" t="s">
        <v>28</v>
      </c>
      <c r="E19" s="14" t="s">
        <v>28</v>
      </c>
    </row>
    <row r="20" spans="3:5">
      <c r="C20" s="14" t="s">
        <v>29</v>
      </c>
      <c r="E20" s="14" t="s">
        <v>30</v>
      </c>
    </row>
    <row r="26" spans="3:5" ht="39.75" customHeight="1">
      <c r="C26" s="16">
        <v>54</v>
      </c>
      <c r="E26" s="17">
        <v>9800</v>
      </c>
    </row>
    <row r="27" spans="3:5" ht="10.5" customHeight="1"/>
    <row r="28" spans="3:5">
      <c r="C28" s="14" t="s">
        <v>20</v>
      </c>
      <c r="E28" s="14" t="s">
        <v>31</v>
      </c>
    </row>
    <row r="29" spans="3:5">
      <c r="C29" s="14" t="s">
        <v>39</v>
      </c>
      <c r="E29" s="14" t="s">
        <v>32</v>
      </c>
    </row>
  </sheetData>
  <mergeCells count="1">
    <mergeCell ref="B1:E2"/>
  </mergeCells>
  <phoneticPr fontId="13"/>
  <pageMargins left="0.7" right="0.7" top="0.75" bottom="0.75" header="0.3" footer="0.3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MPG बटन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133350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ईंधन मूल्य बटन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152400</xdr:rowOff>
                  </from>
                  <to>
                    <xdr:col>6</xdr:col>
                    <xdr:colOff>733425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/>
  <cols>
    <col min="1" max="1" width="2.75" style="1" customWidth="1"/>
    <col min="2" max="2" width="14" style="1" customWidth="1"/>
    <col min="3" max="3" width="13.25" style="1" customWidth="1"/>
    <col min="4" max="4" width="13.875" style="1" customWidth="1"/>
    <col min="5" max="5" width="26.25" style="1" customWidth="1"/>
    <col min="6" max="6" width="13.375" style="1" customWidth="1"/>
    <col min="7" max="7" width="26.25" style="1" customWidth="1"/>
    <col min="8" max="8" width="15.375" style="1" customWidth="1"/>
    <col min="9" max="9" width="13.75" style="1" customWidth="1"/>
    <col min="10" max="10" width="12.25" style="1" customWidth="1"/>
    <col min="11" max="11" width="10.25" style="1" customWidth="1"/>
    <col min="12" max="12" width="9" style="1"/>
    <col min="13" max="13" width="11.625" style="1" customWidth="1"/>
    <col min="14" max="14" width="30.5" style="1" customWidth="1"/>
    <col min="15" max="15" width="2.75" style="1" customWidth="1"/>
    <col min="16" max="16384" width="9" style="1"/>
  </cols>
  <sheetData>
    <row r="1" spans="2:15" ht="32.25" customHeight="1">
      <c r="B1" s="26" t="s">
        <v>25</v>
      </c>
      <c r="C1" s="26"/>
      <c r="D1" s="26"/>
      <c r="E1" s="26"/>
    </row>
    <row r="2" spans="2:15" ht="52.5" customHeight="1">
      <c r="B2" s="26"/>
      <c r="C2" s="26"/>
      <c r="D2" s="26"/>
      <c r="E2" s="26"/>
      <c r="O2" s="1" t="s">
        <v>5</v>
      </c>
    </row>
    <row r="3" spans="2:15" ht="5.25" customHeight="1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</row>
    <row r="5" spans="2:15" ht="22.5" customHeight="1">
      <c r="B5" s="4" t="s">
        <v>16</v>
      </c>
      <c r="C5" s="4" t="s">
        <v>17</v>
      </c>
      <c r="D5" s="4" t="s">
        <v>3</v>
      </c>
      <c r="E5" s="4" t="s">
        <v>18</v>
      </c>
      <c r="F5" s="4" t="s">
        <v>4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0</v>
      </c>
      <c r="M5" s="4" t="s">
        <v>39</v>
      </c>
      <c r="N5" s="4" t="s">
        <v>24</v>
      </c>
    </row>
    <row r="6" spans="2:15" ht="22.5" customHeight="1">
      <c r="B6" s="5">
        <v>41030</v>
      </c>
      <c r="C6" s="4" t="s">
        <v>13</v>
      </c>
      <c r="D6" s="6">
        <v>10123</v>
      </c>
      <c r="E6" s="4" t="s">
        <v>6</v>
      </c>
      <c r="F6" s="6">
        <v>10130</v>
      </c>
      <c r="G6" s="4"/>
      <c r="H6" s="4"/>
      <c r="I6" s="7">
        <v>15.56</v>
      </c>
      <c r="J6" s="8">
        <v>64.11</v>
      </c>
      <c r="K6" s="9">
        <f>miles</f>
        <v>7</v>
      </c>
      <c r="L6" s="10" t="str">
        <f>IF(OR(LEN(डेटा[[#This Row],[ODOM. 2]]),डेटा[[#This Row],[ODOM. 1]]=""),"",IFERROR(डेटा[[#This Row],[मील]]/डेटा[[#This Row],[गैलन]],""))</f>
        <v/>
      </c>
      <c r="M6" s="10" t="str">
        <f>IF(डेटा[[#This Row],[MPG]]="","",100*डेटा[[#This Row],[लागत]]/डेटा[[#This Row],[मील]])</f>
        <v/>
      </c>
      <c r="N6" s="4"/>
    </row>
    <row r="7" spans="2:15" ht="22.5" customHeight="1">
      <c r="B7" s="11">
        <v>41030</v>
      </c>
      <c r="C7" s="4" t="s">
        <v>13</v>
      </c>
      <c r="D7" s="6">
        <v>10130</v>
      </c>
      <c r="E7" s="4" t="s">
        <v>41</v>
      </c>
      <c r="F7" s="6">
        <v>10200</v>
      </c>
      <c r="G7" s="4" t="s">
        <v>12</v>
      </c>
      <c r="H7" s="4" t="s">
        <v>15</v>
      </c>
      <c r="I7" s="7"/>
      <c r="J7" s="8" t="s">
        <v>2</v>
      </c>
      <c r="K7" s="9">
        <f>miles</f>
        <v>70</v>
      </c>
      <c r="L7" s="10" t="str">
        <f>IF(OR(LEN(डेटा[[#This Row],[ODOM. 2]]),डेटा[[#This Row],[ODOM. 1]]=""),"",IFERROR(डेटा[[#This Row],[मील]]/डेटा[[#This Row],[गैलन]],""))</f>
        <v/>
      </c>
      <c r="M7" s="10" t="str">
        <f>IF(डेटा[[#This Row],[MPG]]="","",100*डेटा[[#This Row],[लागत]]/डेटा[[#This Row],[मील]])</f>
        <v/>
      </c>
      <c r="N7" s="4"/>
    </row>
    <row r="8" spans="2:15" ht="22.5" customHeight="1">
      <c r="B8" s="11">
        <v>41030</v>
      </c>
      <c r="C8" s="4" t="s">
        <v>13</v>
      </c>
      <c r="D8" s="6">
        <v>10200</v>
      </c>
      <c r="E8" s="4" t="s">
        <v>7</v>
      </c>
      <c r="F8" s="6">
        <v>10285</v>
      </c>
      <c r="G8" s="4" t="s">
        <v>41</v>
      </c>
      <c r="H8" s="4" t="s">
        <v>15</v>
      </c>
      <c r="I8" s="7"/>
      <c r="J8" s="8" t="s">
        <v>2</v>
      </c>
      <c r="K8" s="9">
        <f>miles</f>
        <v>85</v>
      </c>
      <c r="L8" s="10" t="str">
        <f>IF(OR(LEN(डेटा[[#This Row],[ODOM. 2]]),डेटा[[#This Row],[ODOM. 1]]=""),"",IFERROR(डेटा[[#This Row],[मील]]/डेटा[[#This Row],[गैलन]],""))</f>
        <v/>
      </c>
      <c r="M8" s="10" t="str">
        <f>IF(डेटा[[#This Row],[MPG]]="","",100*डेटा[[#This Row],[लागत]]/डेटा[[#This Row],[मील]])</f>
        <v/>
      </c>
      <c r="N8" s="4"/>
    </row>
    <row r="9" spans="2:15" ht="22.5" customHeight="1">
      <c r="B9" s="11">
        <v>41031</v>
      </c>
      <c r="C9" s="4" t="s">
        <v>37</v>
      </c>
      <c r="D9" s="6">
        <v>10285</v>
      </c>
      <c r="E9" s="4" t="s">
        <v>41</v>
      </c>
      <c r="F9" s="6">
        <v>10450</v>
      </c>
      <c r="G9" s="4" t="s">
        <v>9</v>
      </c>
      <c r="H9" s="4" t="s">
        <v>15</v>
      </c>
      <c r="I9" s="7"/>
      <c r="J9" s="8" t="s">
        <v>2</v>
      </c>
      <c r="K9" s="9">
        <f>miles</f>
        <v>165</v>
      </c>
      <c r="L9" s="10" t="str">
        <f>IF(OR(LEN(डेटा[[#This Row],[ODOM. 2]]),डेटा[[#This Row],[ODOM. 1]]=""),"",IFERROR(डेटा[[#This Row],[मील]]/डेटा[[#This Row],[गैलन]],""))</f>
        <v/>
      </c>
      <c r="M9" s="10" t="str">
        <f>IF(डेटा[[#This Row],[MPG]]="","",100*डेटा[[#This Row],[लागत]]/डेटा[[#This Row],[मील]])</f>
        <v/>
      </c>
      <c r="N9" s="4"/>
    </row>
    <row r="10" spans="2:15" ht="22.5" customHeight="1">
      <c r="B10" s="11">
        <v>41031</v>
      </c>
      <c r="C10" s="4" t="s">
        <v>38</v>
      </c>
      <c r="D10" s="6">
        <v>10450</v>
      </c>
      <c r="E10" s="4" t="s">
        <v>8</v>
      </c>
      <c r="F10" s="6"/>
      <c r="G10" s="4"/>
      <c r="H10" s="4"/>
      <c r="I10" s="7">
        <v>11.2</v>
      </c>
      <c r="J10" s="8">
        <v>55.42</v>
      </c>
      <c r="K10" s="9">
        <f>miles</f>
        <v>650</v>
      </c>
      <c r="L10" s="10">
        <f>IF(OR(LEN(डेटा[[#This Row],[ODOM. 2]]),डेटा[[#This Row],[ODOM. 1]]=""),"",IFERROR(डेटा[[#This Row],[मील]]/डेटा[[#This Row],[गैलन]],""))</f>
        <v>58.035714285714292</v>
      </c>
      <c r="M10" s="10">
        <f>IF(डेटा[[#This Row],[MPG]]="","",100*डेटा[[#This Row],[लागत]]/डेटा[[#This Row],[मील]])</f>
        <v>8.5261538461538464</v>
      </c>
      <c r="N10" s="4"/>
    </row>
    <row r="11" spans="2:15" ht="22.5" customHeight="1">
      <c r="B11" s="11">
        <v>41031</v>
      </c>
      <c r="C11" s="4" t="s">
        <v>13</v>
      </c>
      <c r="D11" s="6">
        <v>10500</v>
      </c>
      <c r="E11" s="4" t="s">
        <v>9</v>
      </c>
      <c r="F11" s="6">
        <v>10518</v>
      </c>
      <c r="G11" s="4" t="s">
        <v>41</v>
      </c>
      <c r="H11" s="4" t="s">
        <v>15</v>
      </c>
      <c r="I11" s="7"/>
      <c r="J11" s="8" t="s">
        <v>2</v>
      </c>
      <c r="K11" s="9">
        <f>miles</f>
        <v>18</v>
      </c>
      <c r="L11" s="10" t="str">
        <f>IF(OR(LEN(डेटा[[#This Row],[ODOM. 2]]),डेटा[[#This Row],[ODOM. 1]]=""),"",IFERROR(डेटा[[#This Row],[मील]]/डेटा[[#This Row],[गैलन]],""))</f>
        <v/>
      </c>
      <c r="M11" s="10" t="str">
        <f>IF(डेटा[[#This Row],[MPG]]="","",100*डेटा[[#This Row],[लागत]]/डेटा[[#This Row],[मील]])</f>
        <v/>
      </c>
      <c r="N11" s="4"/>
    </row>
    <row r="12" spans="2:15" ht="22.5" customHeight="1">
      <c r="B12" s="11">
        <v>41032</v>
      </c>
      <c r="C12" s="4" t="s">
        <v>13</v>
      </c>
      <c r="D12" s="6">
        <v>10518</v>
      </c>
      <c r="E12" s="4" t="s">
        <v>41</v>
      </c>
      <c r="F12" s="6">
        <v>10745</v>
      </c>
      <c r="G12" s="4" t="s">
        <v>41</v>
      </c>
      <c r="H12" s="4" t="s">
        <v>15</v>
      </c>
      <c r="I12" s="7"/>
      <c r="J12" s="8" t="s">
        <v>2</v>
      </c>
      <c r="K12" s="9">
        <f>miles</f>
        <v>227</v>
      </c>
      <c r="L12" s="10" t="str">
        <f>IF(OR(LEN(डेटा[[#This Row],[ODOM. 2]]),डेटा[[#This Row],[ODOM. 1]]=""),"",IFERROR(डेटा[[#This Row],[मील]]/डेटा[[#This Row],[गैलन]],""))</f>
        <v/>
      </c>
      <c r="M12" s="10" t="str">
        <f>IF(डेटा[[#This Row],[MPG]]="","",100*डेटा[[#This Row],[लागत]]/डेटा[[#This Row],[मील]])</f>
        <v/>
      </c>
      <c r="N12" s="4"/>
    </row>
    <row r="13" spans="2:15" ht="22.5" customHeight="1">
      <c r="B13" s="11">
        <v>41033</v>
      </c>
      <c r="C13" s="4" t="s">
        <v>14</v>
      </c>
      <c r="D13" s="6">
        <v>10745</v>
      </c>
      <c r="E13" s="4" t="s">
        <v>6</v>
      </c>
      <c r="F13" s="6"/>
      <c r="G13" s="4"/>
      <c r="H13" s="4"/>
      <c r="I13" s="7">
        <v>16.600000000000001</v>
      </c>
      <c r="J13" s="8">
        <v>69.239999999999995</v>
      </c>
      <c r="K13" s="9">
        <f>miles</f>
        <v>295</v>
      </c>
      <c r="L13" s="10">
        <f>IF(OR(LEN(डेटा[[#This Row],[ODOM. 2]]),डेटा[[#This Row],[ODOM. 1]]=""),"",IFERROR(डेटा[[#This Row],[मील]]/डेटा[[#This Row],[गैलन]],""))</f>
        <v>17.771084337349397</v>
      </c>
      <c r="M13" s="10">
        <f>IF(डेटा[[#This Row],[MPG]]="","",100*डेटा[[#This Row],[लागत]]/डेटा[[#This Row],[मील]])</f>
        <v>23.471186440677965</v>
      </c>
      <c r="N13" s="4"/>
    </row>
    <row r="14" spans="2:15" ht="22.5" customHeight="1">
      <c r="B14" s="11">
        <v>41033</v>
      </c>
      <c r="C14" s="4" t="s">
        <v>13</v>
      </c>
      <c r="D14" s="6">
        <v>10745</v>
      </c>
      <c r="E14" s="4" t="s">
        <v>41</v>
      </c>
      <c r="F14" s="6">
        <v>10800</v>
      </c>
      <c r="G14" s="4" t="s">
        <v>10</v>
      </c>
      <c r="H14" s="4" t="s">
        <v>15</v>
      </c>
      <c r="I14" s="7"/>
      <c r="J14" s="8" t="s">
        <v>2</v>
      </c>
      <c r="K14" s="9">
        <f>miles</f>
        <v>55</v>
      </c>
      <c r="L14" s="10" t="str">
        <f>IF(OR(LEN(डेटा[[#This Row],[ODOM. 2]]),डेटा[[#This Row],[ODOM. 1]]=""),"",IFERROR(डेटा[[#This Row],[मील]]/डेटा[[#This Row],[गैलन]],""))</f>
        <v/>
      </c>
      <c r="M14" s="10" t="str">
        <f>IF(डेटा[[#This Row],[MPG]]="","",100*डेटा[[#This Row],[लागत]]/डेटा[[#This Row],[मील]])</f>
        <v/>
      </c>
      <c r="N14" s="4"/>
    </row>
    <row r="15" spans="2:15" ht="22.5" customHeight="1">
      <c r="B15" s="11">
        <v>41033</v>
      </c>
      <c r="C15" s="4" t="s">
        <v>13</v>
      </c>
      <c r="D15" s="6">
        <v>10800</v>
      </c>
      <c r="E15" s="4" t="s">
        <v>10</v>
      </c>
      <c r="F15" s="6">
        <v>10875</v>
      </c>
      <c r="G15" s="4" t="s">
        <v>41</v>
      </c>
      <c r="H15" s="4" t="s">
        <v>15</v>
      </c>
      <c r="I15" s="7"/>
      <c r="J15" s="8" t="s">
        <v>2</v>
      </c>
      <c r="K15" s="9">
        <f>miles</f>
        <v>75</v>
      </c>
      <c r="L15" s="10" t="str">
        <f>IF(OR(LEN(डेटा[[#This Row],[ODOM. 2]]),डेटा[[#This Row],[ODOM. 1]]=""),"",IFERROR(डेटा[[#This Row],[मील]]/डेटा[[#This Row],[गैलन]],""))</f>
        <v/>
      </c>
      <c r="M15" s="10" t="str">
        <f>IF(डेटा[[#This Row],[MPG]]="","",100*डेटा[[#This Row],[लागत]]/डेटा[[#This Row],[मील]])</f>
        <v/>
      </c>
      <c r="N15" s="4"/>
    </row>
    <row r="16" spans="2:15" ht="22.5" customHeight="1">
      <c r="B16" s="11">
        <v>41036</v>
      </c>
      <c r="C16" s="4" t="s">
        <v>13</v>
      </c>
      <c r="D16" s="6">
        <v>10875</v>
      </c>
      <c r="E16" s="4" t="s">
        <v>41</v>
      </c>
      <c r="F16" s="6">
        <v>10921</v>
      </c>
      <c r="G16" s="4" t="s">
        <v>12</v>
      </c>
      <c r="H16" s="4" t="s">
        <v>15</v>
      </c>
      <c r="I16" s="7"/>
      <c r="J16" s="8" t="s">
        <v>2</v>
      </c>
      <c r="K16" s="9">
        <f>miles</f>
        <v>46</v>
      </c>
      <c r="L16" s="10" t="str">
        <f>IF(OR(LEN(डेटा[[#This Row],[ODOM. 2]]),डेटा[[#This Row],[ODOM. 1]]=""),"",IFERROR(डेटा[[#This Row],[मील]]/डेटा[[#This Row],[गैलन]],""))</f>
        <v/>
      </c>
      <c r="M16" s="10" t="str">
        <f>IF(डेटा[[#This Row],[MPG]]="","",100*डेटा[[#This Row],[लागत]]/डेटा[[#This Row],[मील]])</f>
        <v/>
      </c>
      <c r="N16" s="4"/>
    </row>
    <row r="17" spans="2:14" ht="22.5" customHeight="1">
      <c r="B17" s="11">
        <v>41036</v>
      </c>
      <c r="C17" s="4" t="s">
        <v>13</v>
      </c>
      <c r="D17" s="6">
        <v>10921</v>
      </c>
      <c r="E17" s="4" t="s">
        <v>7</v>
      </c>
      <c r="F17" s="6">
        <v>10969</v>
      </c>
      <c r="G17" s="4" t="s">
        <v>41</v>
      </c>
      <c r="H17" s="4" t="s">
        <v>15</v>
      </c>
      <c r="I17" s="7"/>
      <c r="J17" s="8" t="s">
        <v>2</v>
      </c>
      <c r="K17" s="9">
        <f>miles</f>
        <v>48</v>
      </c>
      <c r="L17" s="10" t="str">
        <f>IF(OR(LEN(डेटा[[#This Row],[ODOM. 2]]),डेटा[[#This Row],[ODOM. 1]]=""),"",IFERROR(डेटा[[#This Row],[मील]]/डेटा[[#This Row],[गैलन]],""))</f>
        <v/>
      </c>
      <c r="M17" s="10" t="str">
        <f>IF(डेटा[[#This Row],[MPG]]="","",100*डेटा[[#This Row],[लागत]]/डेटा[[#This Row],[मील]])</f>
        <v/>
      </c>
      <c r="N17" s="4"/>
    </row>
    <row r="18" spans="2:14" ht="22.5" customHeight="1">
      <c r="B18" s="11">
        <v>41038</v>
      </c>
      <c r="C18" s="4" t="s">
        <v>13</v>
      </c>
      <c r="D18" s="6">
        <v>10969</v>
      </c>
      <c r="E18" s="4" t="s">
        <v>41</v>
      </c>
      <c r="F18" s="6">
        <v>11000</v>
      </c>
      <c r="G18" s="4" t="s">
        <v>11</v>
      </c>
      <c r="H18" s="4" t="s">
        <v>15</v>
      </c>
      <c r="I18" s="7"/>
      <c r="J18" s="8" t="s">
        <v>2</v>
      </c>
      <c r="K18" s="9">
        <f>miles</f>
        <v>31</v>
      </c>
      <c r="L18" s="10" t="str">
        <f>IF(OR(LEN(डेटा[[#This Row],[ODOM. 2]]),डेटा[[#This Row],[ODOM. 1]]=""),"",IFERROR(डेटा[[#This Row],[मील]]/डेटा[[#This Row],[गैलन]],""))</f>
        <v/>
      </c>
      <c r="M18" s="10" t="str">
        <f>IF(डेटा[[#This Row],[MPG]]="","",100*डेटा[[#This Row],[लागत]]/डेटा[[#This Row],[मील]])</f>
        <v/>
      </c>
      <c r="N18" s="4"/>
    </row>
    <row r="19" spans="2:14" ht="22.5" customHeight="1">
      <c r="B19" s="11">
        <v>41038</v>
      </c>
      <c r="C19" s="4" t="s">
        <v>13</v>
      </c>
      <c r="D19" s="6">
        <v>11000</v>
      </c>
      <c r="E19" s="4" t="s">
        <v>11</v>
      </c>
      <c r="F19" s="6">
        <v>11100</v>
      </c>
      <c r="G19" s="4" t="s">
        <v>40</v>
      </c>
      <c r="H19" s="4" t="s">
        <v>15</v>
      </c>
      <c r="I19" s="7"/>
      <c r="J19" s="8" t="s">
        <v>2</v>
      </c>
      <c r="K19" s="9">
        <f>miles</f>
        <v>100</v>
      </c>
      <c r="L19" s="10" t="str">
        <f>IF(OR(LEN(डेटा[[#This Row],[ODOM. 2]]),डेटा[[#This Row],[ODOM. 1]]=""),"",IFERROR(डेटा[[#This Row],[मील]]/डेटा[[#This Row],[गैलन]],""))</f>
        <v/>
      </c>
      <c r="M19" s="10" t="str">
        <f>IF(डेटा[[#This Row],[MPG]]="","",100*डेटा[[#This Row],[लागत]]/डेटा[[#This Row],[मील]])</f>
        <v/>
      </c>
      <c r="N19" s="4"/>
    </row>
    <row r="24" spans="2:14" ht="22.5" customHeight="1">
      <c r="D24" s="12"/>
    </row>
  </sheetData>
  <mergeCells count="1">
    <mergeCell ref="B1:E2"/>
  </mergeCells>
  <phoneticPr fontId="13"/>
  <conditionalFormatting sqref="D6:D19">
    <cfRule type="expression" dxfId="16" priority="2">
      <formula>(($D6&lt;MAX($D$6:$D6)) + ($D6&lt;N($F5))) * ($D6&lt;&gt;"")</formula>
    </cfRule>
  </conditionalFormatting>
  <conditionalFormatting sqref="F6:F19">
    <cfRule type="expression" dxfId="15" priority="1">
      <formula>($F6&lt;$D6) * ($F6&lt;&gt;"")</formula>
    </cfRule>
  </conditionalFormatting>
  <dataValidations count="2">
    <dataValidation type="list" errorStyle="warning" allowBlank="1" showInputMessage="1" showErrorMessage="1" errorTitle="Whoops!" error="This cell needs Fuel or Trip for the Mileage Log to work correctly." sqref="C6:C19">
      <formula1>"दौरा,ईंधन"</formula1>
    </dataValidation>
    <dataValidation type="list" allowBlank="1" showInputMessage="1" sqref="H6:H19">
      <formula1>"हाँ,नहीं"</formula1>
    </dataValidation>
  </dataValidations>
  <pageMargins left="0.7" right="0.7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/>
  <cols>
    <col min="1" max="3" width="9" style="1"/>
    <col min="4" max="4" width="11.625" style="1" customWidth="1"/>
    <col min="5" max="6" width="9" style="1"/>
    <col min="7" max="7" width="16.25" style="1" customWidth="1"/>
    <col min="8" max="12" width="9" style="1"/>
    <col min="13" max="13" width="15.5" style="1" customWidth="1"/>
    <col min="14" max="14" width="9" style="1"/>
    <col min="15" max="15" width="9.5" style="1" customWidth="1"/>
    <col min="16" max="16384" width="9" style="1"/>
  </cols>
  <sheetData>
    <row r="1" spans="1:13">
      <c r="A1" s="1" t="s">
        <v>35</v>
      </c>
    </row>
    <row r="6" spans="1:13">
      <c r="I6" s="1" t="str">
        <f ca="1">OFFSET(I9,,secondAxis="ईंधन मूल्य")</f>
        <v>¢/मील</v>
      </c>
    </row>
    <row r="7" spans="1:13">
      <c r="M7" s="1">
        <v>2</v>
      </c>
    </row>
    <row r="8" spans="1:13">
      <c r="H8" s="1" t="s">
        <v>13</v>
      </c>
      <c r="I8" s="1" t="s">
        <v>14</v>
      </c>
      <c r="J8" s="1" t="s">
        <v>14</v>
      </c>
      <c r="L8" s="18" t="s">
        <v>1</v>
      </c>
      <c r="M8" s="19" t="str">
        <f>REPT("MPG",M7=1)&amp;REPT("ईंधन मूल्य",M7=2)</f>
        <v>ईंधन मूल्य</v>
      </c>
    </row>
    <row r="9" spans="1:13">
      <c r="H9" s="1" t="s">
        <v>36</v>
      </c>
      <c r="I9" s="1" t="s">
        <v>0</v>
      </c>
      <c r="J9" s="1" t="s">
        <v>39</v>
      </c>
    </row>
    <row r="10" spans="1:13" ht="17.25">
      <c r="C10" s="20" t="s">
        <v>33</v>
      </c>
      <c r="D10" s="21">
        <f>SUMIFS(डेटा[मील],डेटा[प्रतिपूर्ति],"नहीं",डेटा[दिनांक],"&gt;="&amp;periodStart,डेटा[दिनांक],"&lt;="&amp;periodEnd)</f>
        <v>920</v>
      </c>
      <c r="F10" s="1">
        <v>1</v>
      </c>
      <c r="G10" s="22">
        <f>periodStart</f>
        <v>41030</v>
      </c>
      <c r="H10" s="23">
        <f>SUMIFS(डेटा[मील],डेटा[दिनांक],G10,डेटा[गतिविधि],$H$8)</f>
        <v>162</v>
      </c>
      <c r="I10" s="24" t="e">
        <f>IFERROR(AVERAGEIFS(डेटा[MPG],डेटा[दिनांक],G10,डेटा[गतिविधि],$I$8),NA())</f>
        <v>#N/A</v>
      </c>
      <c r="J10" s="24" t="e">
        <f>IFERROR(AVERAGEIFS(डेटा[¢/मील],डेटा[दिनांक],G10,डेटा[गतिविधि],$J$8),NA())</f>
        <v>#N/A</v>
      </c>
    </row>
    <row r="11" spans="1:13" ht="17.25">
      <c r="C11" s="20" t="s">
        <v>34</v>
      </c>
      <c r="D11" s="25">
        <f>D10*ReimbursementPerMile/100</f>
        <v>496.8</v>
      </c>
      <c r="F11" s="1">
        <v>2</v>
      </c>
      <c r="G11" s="22">
        <f t="shared" ref="G11:G42" si="0">G10+1</f>
        <v>41031</v>
      </c>
      <c r="H11" s="23">
        <f>SUMIFS(डेटा[मील],डेटा[दिनांक],G11,डेटा[गतिविधि],$H$8)</f>
        <v>183</v>
      </c>
      <c r="I11" s="24">
        <f>IFERROR(AVERAGEIFS(डेटा[MPG],डेटा[दिनांक],G11,डेटा[गतिविधि],$I$8),NA())</f>
        <v>58.035714285714292</v>
      </c>
      <c r="J11" s="24">
        <f>IFERROR(AVERAGEIFS(डेटा[¢/मील],डेटा[दिनांक],G11,डेटा[गतिविधि],$J$8),NA())</f>
        <v>8.5261538461538464</v>
      </c>
    </row>
    <row r="12" spans="1:13" ht="17.25">
      <c r="F12" s="1">
        <v>3</v>
      </c>
      <c r="G12" s="22">
        <f t="shared" si="0"/>
        <v>41032</v>
      </c>
      <c r="H12" s="23">
        <f>SUMIFS(डेटा[मील],डेटा[दिनांक],G12,डेटा[गतिविधि],$H$8)</f>
        <v>227</v>
      </c>
      <c r="I12" s="24" t="e">
        <f>IFERROR(AVERAGEIFS(डेटा[MPG],डेटा[दिनांक],G12,डेटा[गतिविधि],$I$8),NA())</f>
        <v>#N/A</v>
      </c>
      <c r="J12" s="24" t="e">
        <f>IFERROR(AVERAGEIFS(डेटा[¢/मील],डेटा[दिनांक],G12,डेटा[गतिविधि],$J$8),NA())</f>
        <v>#N/A</v>
      </c>
    </row>
    <row r="13" spans="1:13" ht="17.25">
      <c r="F13" s="1">
        <v>4</v>
      </c>
      <c r="G13" s="22">
        <f t="shared" si="0"/>
        <v>41033</v>
      </c>
      <c r="H13" s="23">
        <f>SUMIFS(डेटा[मील],डेटा[दिनांक],G13,डेटा[गतिविधि],$H$8)</f>
        <v>130</v>
      </c>
      <c r="I13" s="24">
        <f>IFERROR(AVERAGEIFS(डेटा[MPG],डेटा[दिनांक],G13,डेटा[गतिविधि],$I$8),NA())</f>
        <v>17.771084337349397</v>
      </c>
      <c r="J13" s="24">
        <f>IFERROR(AVERAGEIFS(डेटा[¢/मील],डेटा[दिनांक],G13,डेटा[गतिविधि],$J$8),NA())</f>
        <v>23.471186440677965</v>
      </c>
    </row>
    <row r="14" spans="1:13" ht="17.25">
      <c r="F14" s="1">
        <v>5</v>
      </c>
      <c r="G14" s="22">
        <f t="shared" si="0"/>
        <v>41034</v>
      </c>
      <c r="H14" s="23">
        <f>SUMIFS(डेटा[मील],डेटा[दिनांक],G14,डेटा[गतिविधि],$H$8)</f>
        <v>0</v>
      </c>
      <c r="I14" s="24" t="e">
        <f>IFERROR(AVERAGEIFS(डेटा[MPG],डेटा[दिनांक],G14,डेटा[गतिविधि],$I$8),NA())</f>
        <v>#N/A</v>
      </c>
      <c r="J14" s="24" t="e">
        <f>IFERROR(AVERAGEIFS(डेटा[¢/मील],डेटा[दिनांक],G14,डेटा[गतिविधि],$J$8),NA())</f>
        <v>#N/A</v>
      </c>
    </row>
    <row r="15" spans="1:13" ht="17.25">
      <c r="F15" s="1">
        <v>6</v>
      </c>
      <c r="G15" s="22">
        <f t="shared" si="0"/>
        <v>41035</v>
      </c>
      <c r="H15" s="23">
        <f>SUMIFS(डेटा[मील],डेटा[दिनांक],G15,डेटा[गतिविधि],$H$8)</f>
        <v>0</v>
      </c>
      <c r="I15" s="24" t="e">
        <f>IFERROR(AVERAGEIFS(डेटा[MPG],डेटा[दिनांक],G15,डेटा[गतिविधि],$I$8),NA())</f>
        <v>#N/A</v>
      </c>
      <c r="J15" s="24" t="e">
        <f>IFERROR(AVERAGEIFS(डेटा[¢/मील],डेटा[दिनांक],G15,डेटा[गतिविधि],$J$8),NA())</f>
        <v>#N/A</v>
      </c>
    </row>
    <row r="16" spans="1:13" ht="17.25">
      <c r="F16" s="1">
        <v>7</v>
      </c>
      <c r="G16" s="22">
        <f t="shared" si="0"/>
        <v>41036</v>
      </c>
      <c r="H16" s="23">
        <f>SUMIFS(डेटा[मील],डेटा[दिनांक],G16,डेटा[गतिविधि],$H$8)</f>
        <v>94</v>
      </c>
      <c r="I16" s="24" t="e">
        <f>IFERROR(AVERAGEIFS(डेटा[MPG],डेटा[दिनांक],G16,डेटा[गतिविधि],$I$8),NA())</f>
        <v>#N/A</v>
      </c>
      <c r="J16" s="24" t="e">
        <f>IFERROR(AVERAGEIFS(डेटा[¢/मील],डेटा[दिनांक],G16,डेटा[गतिविधि],$J$8),NA())</f>
        <v>#N/A</v>
      </c>
    </row>
    <row r="17" spans="6:10" ht="17.25">
      <c r="F17" s="1">
        <v>8</v>
      </c>
      <c r="G17" s="22">
        <f t="shared" si="0"/>
        <v>41037</v>
      </c>
      <c r="H17" s="23">
        <f>SUMIFS(डेटा[मील],डेटा[दिनांक],G17,डेटा[गतिविधि],$H$8)</f>
        <v>0</v>
      </c>
      <c r="I17" s="24" t="e">
        <f>IFERROR(AVERAGEIFS(डेटा[MPG],डेटा[दिनांक],G17,डेटा[गतिविधि],$I$8),NA())</f>
        <v>#N/A</v>
      </c>
      <c r="J17" s="24" t="e">
        <f>IFERROR(AVERAGEIFS(डेटा[¢/मील],डेटा[दिनांक],G17,डेटा[गतिविधि],$J$8),NA())</f>
        <v>#N/A</v>
      </c>
    </row>
    <row r="18" spans="6:10" ht="17.25">
      <c r="F18" s="1">
        <v>9</v>
      </c>
      <c r="G18" s="22">
        <f t="shared" si="0"/>
        <v>41038</v>
      </c>
      <c r="H18" s="23">
        <f>SUMIFS(डेटा[मील],डेटा[दिनांक],G18,डेटा[गतिविधि],$H$8)</f>
        <v>131</v>
      </c>
      <c r="I18" s="24" t="e">
        <f>IFERROR(AVERAGEIFS(डेटा[MPG],डेटा[दिनांक],G18,डेटा[गतिविधि],$I$8),NA())</f>
        <v>#N/A</v>
      </c>
      <c r="J18" s="24" t="e">
        <f>IFERROR(AVERAGEIFS(डेटा[¢/मील],डेटा[दिनांक],G18,डेटा[गतिविधि],$J$8),NA())</f>
        <v>#N/A</v>
      </c>
    </row>
    <row r="19" spans="6:10" ht="17.25">
      <c r="F19" s="1">
        <v>10</v>
      </c>
      <c r="G19" s="22">
        <f t="shared" si="0"/>
        <v>41039</v>
      </c>
      <c r="H19" s="23">
        <f>SUMIFS(डेटा[मील],डेटा[दिनांक],G19,डेटा[गतिविधि],$H$8)</f>
        <v>0</v>
      </c>
      <c r="I19" s="24" t="e">
        <f>IFERROR(AVERAGEIFS(डेटा[MPG],डेटा[दिनांक],G19,डेटा[गतिविधि],$I$8),NA())</f>
        <v>#N/A</v>
      </c>
      <c r="J19" s="24" t="e">
        <f>IFERROR(AVERAGEIFS(डेटा[¢/मील],डेटा[दिनांक],G19,डेटा[गतिविधि],$J$8),NA())</f>
        <v>#N/A</v>
      </c>
    </row>
    <row r="20" spans="6:10" ht="17.25">
      <c r="F20" s="1">
        <v>11</v>
      </c>
      <c r="G20" s="22">
        <f t="shared" si="0"/>
        <v>41040</v>
      </c>
      <c r="H20" s="23">
        <f>SUMIFS(डेटा[मील],डेटा[दिनांक],G20,डेटा[गतिविधि],$H$8)</f>
        <v>0</v>
      </c>
      <c r="I20" s="24" t="e">
        <f>IFERROR(AVERAGEIFS(डेटा[MPG],डेटा[दिनांक],G20,डेटा[गतिविधि],$I$8),NA())</f>
        <v>#N/A</v>
      </c>
      <c r="J20" s="24" t="e">
        <f>IFERROR(AVERAGEIFS(डेटा[¢/मील],डेटा[दिनांक],G20,डेटा[गतिविधि],$J$8),NA())</f>
        <v>#N/A</v>
      </c>
    </row>
    <row r="21" spans="6:10" ht="17.25">
      <c r="F21" s="1">
        <v>12</v>
      </c>
      <c r="G21" s="22">
        <f t="shared" si="0"/>
        <v>41041</v>
      </c>
      <c r="H21" s="23">
        <f>SUMIFS(डेटा[मील],डेटा[दिनांक],G21,डेटा[गतिविधि],$H$8)</f>
        <v>0</v>
      </c>
      <c r="I21" s="24" t="e">
        <f>IFERROR(AVERAGEIFS(डेटा[MPG],डेटा[दिनांक],G21,डेटा[गतिविधि],$I$8),NA())</f>
        <v>#N/A</v>
      </c>
      <c r="J21" s="24" t="e">
        <f>IFERROR(AVERAGEIFS(डेटा[¢/मील],डेटा[दिनांक],G21,डेटा[गतिविधि],$J$8),NA())</f>
        <v>#N/A</v>
      </c>
    </row>
    <row r="22" spans="6:10" ht="17.25">
      <c r="F22" s="1">
        <v>13</v>
      </c>
      <c r="G22" s="22">
        <f t="shared" si="0"/>
        <v>41042</v>
      </c>
      <c r="H22" s="23">
        <f>SUMIFS(डेटा[मील],डेटा[दिनांक],G22,डेटा[गतिविधि],$H$8)</f>
        <v>0</v>
      </c>
      <c r="I22" s="24" t="e">
        <f>IFERROR(AVERAGEIFS(डेटा[MPG],डेटा[दिनांक],G22,डेटा[गतिविधि],$I$8),NA())</f>
        <v>#N/A</v>
      </c>
      <c r="J22" s="24" t="e">
        <f>IFERROR(AVERAGEIFS(डेटा[¢/मील],डेटा[दिनांक],G22,डेटा[गतिविधि],$J$8),NA())</f>
        <v>#N/A</v>
      </c>
    </row>
    <row r="23" spans="6:10" ht="17.25">
      <c r="F23" s="1">
        <v>14</v>
      </c>
      <c r="G23" s="22">
        <f t="shared" si="0"/>
        <v>41043</v>
      </c>
      <c r="H23" s="23">
        <f>SUMIFS(डेटा[मील],डेटा[दिनांक],G23,डेटा[गतिविधि],$H$8)</f>
        <v>0</v>
      </c>
      <c r="I23" s="24" t="e">
        <f>IFERROR(AVERAGEIFS(डेटा[MPG],डेटा[दिनांक],G23,डेटा[गतिविधि],$I$8),NA())</f>
        <v>#N/A</v>
      </c>
      <c r="J23" s="24" t="e">
        <f>IFERROR(AVERAGEIFS(डेटा[¢/मील],डेटा[दिनांक],G23,डेटा[गतिविधि],$J$8),NA())</f>
        <v>#N/A</v>
      </c>
    </row>
    <row r="24" spans="6:10" ht="17.25">
      <c r="F24" s="1">
        <v>15</v>
      </c>
      <c r="G24" s="22">
        <f t="shared" si="0"/>
        <v>41044</v>
      </c>
      <c r="H24" s="23">
        <f>SUMIFS(डेटा[मील],डेटा[दिनांक],G24,डेटा[गतिविधि],$H$8)</f>
        <v>0</v>
      </c>
      <c r="I24" s="24" t="e">
        <f>IFERROR(AVERAGEIFS(डेटा[MPG],डेटा[दिनांक],G24,डेटा[गतिविधि],$I$8),NA())</f>
        <v>#N/A</v>
      </c>
      <c r="J24" s="24" t="e">
        <f>IFERROR(AVERAGEIFS(डेटा[¢/मील],डेटा[दिनांक],G24,डेटा[गतिविधि],$J$8),NA())</f>
        <v>#N/A</v>
      </c>
    </row>
    <row r="25" spans="6:10" ht="17.25">
      <c r="F25" s="1">
        <v>16</v>
      </c>
      <c r="G25" s="22">
        <f t="shared" si="0"/>
        <v>41045</v>
      </c>
      <c r="H25" s="23">
        <f>SUMIFS(डेटा[मील],डेटा[दिनांक],G25,डेटा[गतिविधि],$H$8)</f>
        <v>0</v>
      </c>
      <c r="I25" s="24" t="e">
        <f>IFERROR(AVERAGEIFS(डेटा[MPG],डेटा[दिनांक],G25,डेटा[गतिविधि],$I$8),NA())</f>
        <v>#N/A</v>
      </c>
      <c r="J25" s="24" t="e">
        <f>IFERROR(AVERAGEIFS(डेटा[¢/मील],डेटा[दिनांक],G25,डेटा[गतिविधि],$J$8),NA())</f>
        <v>#N/A</v>
      </c>
    </row>
    <row r="26" spans="6:10" ht="17.25">
      <c r="F26" s="1">
        <v>17</v>
      </c>
      <c r="G26" s="22">
        <f t="shared" si="0"/>
        <v>41046</v>
      </c>
      <c r="H26" s="23">
        <f>SUMIFS(डेटा[मील],डेटा[दिनांक],G26,डेटा[गतिविधि],$H$8)</f>
        <v>0</v>
      </c>
      <c r="I26" s="24" t="e">
        <f>IFERROR(AVERAGEIFS(डेटा[MPG],डेटा[दिनांक],G26,डेटा[गतिविधि],$I$8),NA())</f>
        <v>#N/A</v>
      </c>
      <c r="J26" s="24" t="e">
        <f>IFERROR(AVERAGEIFS(डेटा[¢/मील],डेटा[दिनांक],G26,डेटा[गतिविधि],$J$8),NA())</f>
        <v>#N/A</v>
      </c>
    </row>
    <row r="27" spans="6:10" ht="17.25">
      <c r="F27" s="1">
        <v>18</v>
      </c>
      <c r="G27" s="22">
        <f t="shared" si="0"/>
        <v>41047</v>
      </c>
      <c r="H27" s="23">
        <f>SUMIFS(डेटा[मील],डेटा[दिनांक],G27,डेटा[गतिविधि],$H$8)</f>
        <v>0</v>
      </c>
      <c r="I27" s="24" t="e">
        <f>IFERROR(AVERAGEIFS(डेटा[MPG],डेटा[दिनांक],G27,डेटा[गतिविधि],$I$8),NA())</f>
        <v>#N/A</v>
      </c>
      <c r="J27" s="24" t="e">
        <f>IFERROR(AVERAGEIFS(डेटा[¢/मील],डेटा[दिनांक],G27,डेटा[गतिविधि],$J$8),NA())</f>
        <v>#N/A</v>
      </c>
    </row>
    <row r="28" spans="6:10" ht="17.25">
      <c r="F28" s="1">
        <v>19</v>
      </c>
      <c r="G28" s="22">
        <f t="shared" si="0"/>
        <v>41048</v>
      </c>
      <c r="H28" s="23">
        <f>SUMIFS(डेटा[मील],डेटा[दिनांक],G28,डेटा[गतिविधि],$H$8)</f>
        <v>0</v>
      </c>
      <c r="I28" s="24" t="e">
        <f>IFERROR(AVERAGEIFS(डेटा[MPG],डेटा[दिनांक],G28,डेटा[गतिविधि],$I$8),NA())</f>
        <v>#N/A</v>
      </c>
      <c r="J28" s="24" t="e">
        <f>IFERROR(AVERAGEIFS(डेटा[¢/मील],डेटा[दिनांक],G28,डेटा[गतिविधि],$J$8),NA())</f>
        <v>#N/A</v>
      </c>
    </row>
    <row r="29" spans="6:10" ht="17.25">
      <c r="F29" s="1">
        <v>20</v>
      </c>
      <c r="G29" s="22">
        <f t="shared" si="0"/>
        <v>41049</v>
      </c>
      <c r="H29" s="23">
        <f>SUMIFS(डेटा[मील],डेटा[दिनांक],G29,डेटा[गतिविधि],$H$8)</f>
        <v>0</v>
      </c>
      <c r="I29" s="24" t="e">
        <f>IFERROR(AVERAGEIFS(डेटा[MPG],डेटा[दिनांक],G29,डेटा[गतिविधि],$I$8),NA())</f>
        <v>#N/A</v>
      </c>
      <c r="J29" s="24" t="e">
        <f>IFERROR(AVERAGEIFS(डेटा[¢/मील],डेटा[दिनांक],G29,डेटा[गतिविधि],$J$8),NA())</f>
        <v>#N/A</v>
      </c>
    </row>
    <row r="30" spans="6:10" ht="17.25">
      <c r="F30" s="1">
        <v>21</v>
      </c>
      <c r="G30" s="22">
        <f t="shared" si="0"/>
        <v>41050</v>
      </c>
      <c r="H30" s="23">
        <f>SUMIFS(डेटा[मील],डेटा[दिनांक],G30,डेटा[गतिविधि],$H$8)</f>
        <v>0</v>
      </c>
      <c r="I30" s="24" t="e">
        <f>IFERROR(AVERAGEIFS(डेटा[MPG],डेटा[दिनांक],G30,डेटा[गतिविधि],$I$8),NA())</f>
        <v>#N/A</v>
      </c>
      <c r="J30" s="24" t="e">
        <f>IFERROR(AVERAGEIFS(डेटा[¢/मील],डेटा[दिनांक],G30,डेटा[गतिविधि],$J$8),NA())</f>
        <v>#N/A</v>
      </c>
    </row>
    <row r="31" spans="6:10" ht="17.25">
      <c r="F31" s="1">
        <v>22</v>
      </c>
      <c r="G31" s="22">
        <f t="shared" si="0"/>
        <v>41051</v>
      </c>
      <c r="H31" s="23">
        <f>SUMIFS(डेटा[मील],डेटा[दिनांक],G31,डेटा[गतिविधि],$H$8)</f>
        <v>0</v>
      </c>
      <c r="I31" s="24" t="e">
        <f>IFERROR(AVERAGEIFS(डेटा[MPG],डेटा[दिनांक],G31,डेटा[गतिविधि],$I$8),NA())</f>
        <v>#N/A</v>
      </c>
      <c r="J31" s="24" t="e">
        <f>IFERROR(AVERAGEIFS(डेटा[¢/मील],डेटा[दिनांक],G31,डेटा[गतिविधि],$J$8),NA())</f>
        <v>#N/A</v>
      </c>
    </row>
    <row r="32" spans="6:10" ht="17.25">
      <c r="F32" s="1">
        <v>23</v>
      </c>
      <c r="G32" s="22">
        <f t="shared" si="0"/>
        <v>41052</v>
      </c>
      <c r="H32" s="23">
        <f>SUMIFS(डेटा[मील],डेटा[दिनांक],G32,डेटा[गतिविधि],$H$8)</f>
        <v>0</v>
      </c>
      <c r="I32" s="24" t="e">
        <f>IFERROR(AVERAGEIFS(डेटा[MPG],डेटा[दिनांक],G32,डेटा[गतिविधि],$I$8),NA())</f>
        <v>#N/A</v>
      </c>
      <c r="J32" s="24" t="e">
        <f>IFERROR(AVERAGEIFS(डेटा[¢/मील],डेटा[दिनांक],G32,डेटा[गतिविधि],$J$8),NA())</f>
        <v>#N/A</v>
      </c>
    </row>
    <row r="33" spans="6:10" ht="17.25">
      <c r="F33" s="1">
        <v>24</v>
      </c>
      <c r="G33" s="22">
        <f t="shared" si="0"/>
        <v>41053</v>
      </c>
      <c r="H33" s="23">
        <f>SUMIFS(डेटा[मील],डेटा[दिनांक],G33,डेटा[गतिविधि],$H$8)</f>
        <v>0</v>
      </c>
      <c r="I33" s="24" t="e">
        <f>IFERROR(AVERAGEIFS(डेटा[MPG],डेटा[दिनांक],G33,डेटा[गतिविधि],$I$8),NA())</f>
        <v>#N/A</v>
      </c>
      <c r="J33" s="24" t="e">
        <f>IFERROR(AVERAGEIFS(डेटा[¢/मील],डेटा[दिनांक],G33,डेटा[गतिविधि],$J$8),NA())</f>
        <v>#N/A</v>
      </c>
    </row>
    <row r="34" spans="6:10" ht="17.25">
      <c r="F34" s="1">
        <v>25</v>
      </c>
      <c r="G34" s="22">
        <f t="shared" si="0"/>
        <v>41054</v>
      </c>
      <c r="H34" s="23">
        <f>SUMIFS(डेटा[मील],डेटा[दिनांक],G34,डेटा[गतिविधि],$H$8)</f>
        <v>0</v>
      </c>
      <c r="I34" s="24" t="e">
        <f>IFERROR(AVERAGEIFS(डेटा[MPG],डेटा[दिनांक],G34,डेटा[गतिविधि],$I$8),NA())</f>
        <v>#N/A</v>
      </c>
      <c r="J34" s="24" t="e">
        <f>IFERROR(AVERAGEIFS(डेटा[¢/मील],डेटा[दिनांक],G34,डेटा[गतिविधि],$J$8),NA())</f>
        <v>#N/A</v>
      </c>
    </row>
    <row r="35" spans="6:10" ht="17.25">
      <c r="F35" s="1">
        <v>26</v>
      </c>
      <c r="G35" s="22">
        <f t="shared" si="0"/>
        <v>41055</v>
      </c>
      <c r="H35" s="23">
        <f>SUMIFS(डेटा[मील],डेटा[दिनांक],G35,डेटा[गतिविधि],$H$8)</f>
        <v>0</v>
      </c>
      <c r="I35" s="24" t="e">
        <f>IFERROR(AVERAGEIFS(डेटा[MPG],डेटा[दिनांक],G35,डेटा[गतिविधि],$I$8),NA())</f>
        <v>#N/A</v>
      </c>
      <c r="J35" s="24" t="e">
        <f>IFERROR(AVERAGEIFS(डेटा[¢/मील],डेटा[दिनांक],G35,डेटा[गतिविधि],$J$8),NA())</f>
        <v>#N/A</v>
      </c>
    </row>
    <row r="36" spans="6:10" ht="17.25">
      <c r="F36" s="1">
        <v>27</v>
      </c>
      <c r="G36" s="22">
        <f t="shared" si="0"/>
        <v>41056</v>
      </c>
      <c r="H36" s="23">
        <f>SUMIFS(डेटा[मील],डेटा[दिनांक],G36,डेटा[गतिविधि],$H$8)</f>
        <v>0</v>
      </c>
      <c r="I36" s="24" t="e">
        <f>IFERROR(AVERAGEIFS(डेटा[MPG],डेटा[दिनांक],G36,डेटा[गतिविधि],$I$8),NA())</f>
        <v>#N/A</v>
      </c>
      <c r="J36" s="24" t="e">
        <f>IFERROR(AVERAGEIFS(डेटा[¢/मील],डेटा[दिनांक],G36,डेटा[गतिविधि],$J$8),NA())</f>
        <v>#N/A</v>
      </c>
    </row>
    <row r="37" spans="6:10" ht="17.25">
      <c r="F37" s="1">
        <v>28</v>
      </c>
      <c r="G37" s="22">
        <f t="shared" si="0"/>
        <v>41057</v>
      </c>
      <c r="H37" s="23">
        <f>SUMIFS(डेटा[मील],डेटा[दिनांक],G37,डेटा[गतिविधि],$H$8)</f>
        <v>0</v>
      </c>
      <c r="I37" s="24" t="e">
        <f>IFERROR(AVERAGEIFS(डेटा[MPG],डेटा[दिनांक],G37,डेटा[गतिविधि],$I$8),NA())</f>
        <v>#N/A</v>
      </c>
      <c r="J37" s="24" t="e">
        <f>IFERROR(AVERAGEIFS(डेटा[¢/मील],डेटा[दिनांक],G37,डेटा[गतिविधि],$J$8),NA())</f>
        <v>#N/A</v>
      </c>
    </row>
    <row r="38" spans="6:10" ht="17.25">
      <c r="F38" s="1">
        <v>29</v>
      </c>
      <c r="G38" s="22">
        <f t="shared" si="0"/>
        <v>41058</v>
      </c>
      <c r="H38" s="23">
        <f>SUMIFS(डेटा[मील],डेटा[दिनांक],G38,डेटा[गतिविधि],$H$8)</f>
        <v>0</v>
      </c>
      <c r="I38" s="24" t="e">
        <f>IFERROR(AVERAGEIFS(डेटा[MPG],डेटा[दिनांक],G38,डेटा[गतिविधि],$I$8),NA())</f>
        <v>#N/A</v>
      </c>
      <c r="J38" s="24" t="e">
        <f>IFERROR(AVERAGEIFS(डेटा[¢/मील],डेटा[दिनांक],G38,डेटा[गतिविधि],$J$8),NA())</f>
        <v>#N/A</v>
      </c>
    </row>
    <row r="39" spans="6:10" ht="17.25">
      <c r="F39" s="1">
        <v>30</v>
      </c>
      <c r="G39" s="22">
        <f t="shared" si="0"/>
        <v>41059</v>
      </c>
      <c r="H39" s="23">
        <f>SUMIFS(डेटा[मील],डेटा[दिनांक],G39,डेटा[गतिविधि],$H$8)</f>
        <v>0</v>
      </c>
      <c r="I39" s="24" t="e">
        <f>IFERROR(AVERAGEIFS(डेटा[MPG],डेटा[दिनांक],G39,डेटा[गतिविधि],$I$8),NA())</f>
        <v>#N/A</v>
      </c>
      <c r="J39" s="24" t="e">
        <f>IFERROR(AVERAGEIFS(डेटा[¢/मील],डेटा[दिनांक],G39,डेटा[गतिविधि],$J$8),NA())</f>
        <v>#N/A</v>
      </c>
    </row>
    <row r="40" spans="6:10" ht="17.25">
      <c r="F40" s="1">
        <v>31</v>
      </c>
      <c r="G40" s="22">
        <f t="shared" si="0"/>
        <v>41060</v>
      </c>
      <c r="H40" s="23">
        <f>SUMIFS(डेटा[मील],डेटा[दिनांक],G40,डेटा[गतिविधि],$H$8)</f>
        <v>0</v>
      </c>
      <c r="I40" s="24" t="e">
        <f>IFERROR(AVERAGEIFS(डेटा[MPG],डेटा[दिनांक],G40,डेटा[गतिविधि],$I$8),NA())</f>
        <v>#N/A</v>
      </c>
      <c r="J40" s="24" t="e">
        <f>IFERROR(AVERAGEIFS(डेटा[¢/मील],डेटा[दिनांक],G40,डेटा[गतिविधि],$J$8),NA())</f>
        <v>#N/A</v>
      </c>
    </row>
    <row r="41" spans="6:10" ht="17.25">
      <c r="F41" s="1">
        <v>32</v>
      </c>
      <c r="G41" s="22">
        <f t="shared" si="0"/>
        <v>41061</v>
      </c>
      <c r="H41" s="23">
        <f>SUMIFS(डेटा[मील],डेटा[दिनांक],G41,डेटा[गतिविधि],$H$8)</f>
        <v>0</v>
      </c>
      <c r="I41" s="24" t="e">
        <f>IFERROR(AVERAGEIFS(डेटा[MPG],डेटा[दिनांक],G41,डेटा[गतिविधि],$I$8),NA())</f>
        <v>#N/A</v>
      </c>
      <c r="J41" s="24" t="e">
        <f>IFERROR(AVERAGEIFS(डेटा[¢/मील],डेटा[दिनांक],G41,डेटा[गतिविधि],$J$8),NA())</f>
        <v>#N/A</v>
      </c>
    </row>
    <row r="42" spans="6:10" ht="17.25">
      <c r="F42" s="1">
        <v>33</v>
      </c>
      <c r="G42" s="22">
        <f t="shared" si="0"/>
        <v>41062</v>
      </c>
      <c r="H42" s="23">
        <f>SUMIFS(डेटा[मील],डेटा[दिनांक],G42,डेटा[गतिविधि],$H$8)</f>
        <v>0</v>
      </c>
      <c r="I42" s="24" t="e">
        <f>IFERROR(AVERAGEIFS(डेटा[MPG],डेटा[दिनांक],G42,डेटा[गतिविधि],$I$8),NA())</f>
        <v>#N/A</v>
      </c>
      <c r="J42" s="24" t="e">
        <f>IFERROR(AVERAGEIFS(डेटा[¢/मील],डेटा[दिनांक],G42,डेटा[गतिविधि],$J$8),NA())</f>
        <v>#N/A</v>
      </c>
    </row>
    <row r="43" spans="6:10" ht="17.25">
      <c r="F43" s="1">
        <v>34</v>
      </c>
      <c r="G43" s="22">
        <f t="shared" ref="G43:G69" si="1">G42+1</f>
        <v>41063</v>
      </c>
      <c r="H43" s="23">
        <f>SUMIFS(डेटा[मील],डेटा[दिनांक],G43,डेटा[गतिविधि],$H$8)</f>
        <v>0</v>
      </c>
      <c r="I43" s="24" t="e">
        <f>IFERROR(AVERAGEIFS(डेटा[MPG],डेटा[दिनांक],G43,डेटा[गतिविधि],$I$8),NA())</f>
        <v>#N/A</v>
      </c>
      <c r="J43" s="24" t="e">
        <f>IFERROR(AVERAGEIFS(डेटा[¢/मील],डेटा[दिनांक],G43,डेटा[गतिविधि],$J$8),NA())</f>
        <v>#N/A</v>
      </c>
    </row>
    <row r="44" spans="6:10" ht="17.25">
      <c r="F44" s="1">
        <v>35</v>
      </c>
      <c r="G44" s="22">
        <f t="shared" si="1"/>
        <v>41064</v>
      </c>
      <c r="H44" s="23">
        <f>SUMIFS(डेटा[मील],डेटा[दिनांक],G44,डेटा[गतिविधि],$H$8)</f>
        <v>0</v>
      </c>
      <c r="I44" s="24" t="e">
        <f>IFERROR(AVERAGEIFS(डेटा[MPG],डेटा[दिनांक],G44,डेटा[गतिविधि],$I$8),NA())</f>
        <v>#N/A</v>
      </c>
      <c r="J44" s="24" t="e">
        <f>IFERROR(AVERAGEIFS(डेटा[¢/मील],डेटा[दिनांक],G44,डेटा[गतिविधि],$J$8),NA())</f>
        <v>#N/A</v>
      </c>
    </row>
    <row r="45" spans="6:10" ht="17.25">
      <c r="F45" s="1">
        <v>36</v>
      </c>
      <c r="G45" s="22">
        <f t="shared" si="1"/>
        <v>41065</v>
      </c>
      <c r="H45" s="23">
        <f>SUMIFS(डेटा[मील],डेटा[दिनांक],G45,डेटा[गतिविधि],$H$8)</f>
        <v>0</v>
      </c>
      <c r="I45" s="24" t="e">
        <f>IFERROR(AVERAGEIFS(डेटा[MPG],डेटा[दिनांक],G45,डेटा[गतिविधि],$I$8),NA())</f>
        <v>#N/A</v>
      </c>
      <c r="J45" s="24" t="e">
        <f>IFERROR(AVERAGEIFS(डेटा[¢/मील],डेटा[दिनांक],G45,डेटा[गतिविधि],$J$8),NA())</f>
        <v>#N/A</v>
      </c>
    </row>
    <row r="46" spans="6:10" ht="17.25">
      <c r="F46" s="1">
        <v>37</v>
      </c>
      <c r="G46" s="22">
        <f t="shared" si="1"/>
        <v>41066</v>
      </c>
      <c r="H46" s="23">
        <f>SUMIFS(डेटा[मील],डेटा[दिनांक],G46,डेटा[गतिविधि],$H$8)</f>
        <v>0</v>
      </c>
      <c r="I46" s="24" t="e">
        <f>IFERROR(AVERAGEIFS(डेटा[MPG],डेटा[दिनांक],G46,डेटा[गतिविधि],$I$8),NA())</f>
        <v>#N/A</v>
      </c>
      <c r="J46" s="24" t="e">
        <f>IFERROR(AVERAGEIFS(डेटा[¢/मील],डेटा[दिनांक],G46,डेटा[गतिविधि],$J$8),NA())</f>
        <v>#N/A</v>
      </c>
    </row>
    <row r="47" spans="6:10" ht="17.25">
      <c r="F47" s="1">
        <v>38</v>
      </c>
      <c r="G47" s="22">
        <f t="shared" si="1"/>
        <v>41067</v>
      </c>
      <c r="H47" s="23">
        <f>SUMIFS(डेटा[मील],डेटा[दिनांक],G47,डेटा[गतिविधि],$H$8)</f>
        <v>0</v>
      </c>
      <c r="I47" s="24" t="e">
        <f>IFERROR(AVERAGEIFS(डेटा[MPG],डेटा[दिनांक],G47,डेटा[गतिविधि],$I$8),NA())</f>
        <v>#N/A</v>
      </c>
      <c r="J47" s="24" t="e">
        <f>IFERROR(AVERAGEIFS(डेटा[¢/मील],डेटा[दिनांक],G47,डेटा[गतिविधि],$J$8),NA())</f>
        <v>#N/A</v>
      </c>
    </row>
    <row r="48" spans="6:10" ht="17.25">
      <c r="F48" s="1">
        <v>39</v>
      </c>
      <c r="G48" s="22">
        <f t="shared" si="1"/>
        <v>41068</v>
      </c>
      <c r="H48" s="23">
        <f>SUMIFS(डेटा[मील],डेटा[दिनांक],G48,डेटा[गतिविधि],$H$8)</f>
        <v>0</v>
      </c>
      <c r="I48" s="24" t="e">
        <f>IFERROR(AVERAGEIFS(डेटा[MPG],डेटा[दिनांक],G48,डेटा[गतिविधि],$I$8),NA())</f>
        <v>#N/A</v>
      </c>
      <c r="J48" s="24" t="e">
        <f>IFERROR(AVERAGEIFS(डेटा[¢/मील],डेटा[दिनांक],G48,डेटा[गतिविधि],$J$8),NA())</f>
        <v>#N/A</v>
      </c>
    </row>
    <row r="49" spans="6:10" ht="17.25">
      <c r="F49" s="1">
        <v>40</v>
      </c>
      <c r="G49" s="22">
        <f t="shared" si="1"/>
        <v>41069</v>
      </c>
      <c r="H49" s="23">
        <f>SUMIFS(डेटा[मील],डेटा[दिनांक],G49,डेटा[गतिविधि],$H$8)</f>
        <v>0</v>
      </c>
      <c r="I49" s="24" t="e">
        <f>IFERROR(AVERAGEIFS(डेटा[MPG],डेटा[दिनांक],G49,डेटा[गतिविधि],$I$8),NA())</f>
        <v>#N/A</v>
      </c>
      <c r="J49" s="24" t="e">
        <f>IFERROR(AVERAGEIFS(डेटा[¢/मील],डेटा[दिनांक],G49,डेटा[गतिविधि],$J$8),NA())</f>
        <v>#N/A</v>
      </c>
    </row>
    <row r="50" spans="6:10" ht="17.25">
      <c r="F50" s="1">
        <v>41</v>
      </c>
      <c r="G50" s="22">
        <f t="shared" si="1"/>
        <v>41070</v>
      </c>
      <c r="H50" s="23">
        <f>SUMIFS(डेटा[मील],डेटा[दिनांक],G50,डेटा[गतिविधि],$H$8)</f>
        <v>0</v>
      </c>
      <c r="I50" s="24" t="e">
        <f>IFERROR(AVERAGEIFS(डेटा[MPG],डेटा[दिनांक],G50,डेटा[गतिविधि],$I$8),NA())</f>
        <v>#N/A</v>
      </c>
      <c r="J50" s="24" t="e">
        <f>IFERROR(AVERAGEIFS(डेटा[¢/मील],डेटा[दिनांक],G50,डेटा[गतिविधि],$J$8),NA())</f>
        <v>#N/A</v>
      </c>
    </row>
    <row r="51" spans="6:10" ht="17.25">
      <c r="F51" s="1">
        <v>42</v>
      </c>
      <c r="G51" s="22">
        <f t="shared" si="1"/>
        <v>41071</v>
      </c>
      <c r="H51" s="23">
        <f>SUMIFS(डेटा[मील],डेटा[दिनांक],G51,डेटा[गतिविधि],$H$8)</f>
        <v>0</v>
      </c>
      <c r="I51" s="24" t="e">
        <f>IFERROR(AVERAGEIFS(डेटा[MPG],डेटा[दिनांक],G51,डेटा[गतिविधि],$I$8),NA())</f>
        <v>#N/A</v>
      </c>
      <c r="J51" s="24" t="e">
        <f>IFERROR(AVERAGEIFS(डेटा[¢/मील],डेटा[दिनांक],G51,डेटा[गतिविधि],$J$8),NA())</f>
        <v>#N/A</v>
      </c>
    </row>
    <row r="52" spans="6:10" ht="17.25">
      <c r="F52" s="1">
        <v>43</v>
      </c>
      <c r="G52" s="22">
        <f t="shared" si="1"/>
        <v>41072</v>
      </c>
      <c r="H52" s="23">
        <f>SUMIFS(डेटा[मील],डेटा[दिनांक],G52,डेटा[गतिविधि],$H$8)</f>
        <v>0</v>
      </c>
      <c r="I52" s="24" t="e">
        <f>IFERROR(AVERAGEIFS(डेटा[MPG],डेटा[दिनांक],G52,डेटा[गतिविधि],$I$8),NA())</f>
        <v>#N/A</v>
      </c>
      <c r="J52" s="24" t="e">
        <f>IFERROR(AVERAGEIFS(डेटा[¢/मील],डेटा[दिनांक],G52,डेटा[गतिविधि],$J$8),NA())</f>
        <v>#N/A</v>
      </c>
    </row>
    <row r="53" spans="6:10" ht="17.25">
      <c r="F53" s="1">
        <v>44</v>
      </c>
      <c r="G53" s="22">
        <f t="shared" si="1"/>
        <v>41073</v>
      </c>
      <c r="H53" s="23">
        <f>SUMIFS(डेटा[मील],डेटा[दिनांक],G53,डेटा[गतिविधि],$H$8)</f>
        <v>0</v>
      </c>
      <c r="I53" s="24" t="e">
        <f>IFERROR(AVERAGEIFS(डेटा[MPG],डेटा[दिनांक],G53,डेटा[गतिविधि],$I$8),NA())</f>
        <v>#N/A</v>
      </c>
      <c r="J53" s="24" t="e">
        <f>IFERROR(AVERAGEIFS(डेटा[¢/मील],डेटा[दिनांक],G53,डेटा[गतिविधि],$J$8),NA())</f>
        <v>#N/A</v>
      </c>
    </row>
    <row r="54" spans="6:10" ht="17.25">
      <c r="F54" s="1">
        <v>45</v>
      </c>
      <c r="G54" s="22">
        <f t="shared" si="1"/>
        <v>41074</v>
      </c>
      <c r="H54" s="23">
        <f>SUMIFS(डेटा[मील],डेटा[दिनांक],G54,डेटा[गतिविधि],$H$8)</f>
        <v>0</v>
      </c>
      <c r="I54" s="24" t="e">
        <f>IFERROR(AVERAGEIFS(डेटा[MPG],डेटा[दिनांक],G54,डेटा[गतिविधि],$I$8),NA())</f>
        <v>#N/A</v>
      </c>
      <c r="J54" s="24" t="e">
        <f>IFERROR(AVERAGEIFS(डेटा[¢/मील],डेटा[दिनांक],G54,डेटा[गतिविधि],$J$8),NA())</f>
        <v>#N/A</v>
      </c>
    </row>
    <row r="55" spans="6:10" ht="17.25">
      <c r="F55" s="1">
        <v>46</v>
      </c>
      <c r="G55" s="22">
        <f t="shared" si="1"/>
        <v>41075</v>
      </c>
      <c r="H55" s="23">
        <f>SUMIFS(डेटा[मील],डेटा[दिनांक],G55,डेटा[गतिविधि],$H$8)</f>
        <v>0</v>
      </c>
      <c r="I55" s="24" t="e">
        <f>IFERROR(AVERAGEIFS(डेटा[MPG],डेटा[दिनांक],G55,डेटा[गतिविधि],$I$8),NA())</f>
        <v>#N/A</v>
      </c>
      <c r="J55" s="24" t="e">
        <f>IFERROR(AVERAGEIFS(डेटा[¢/मील],डेटा[दिनांक],G55,डेटा[गतिविधि],$J$8),NA())</f>
        <v>#N/A</v>
      </c>
    </row>
    <row r="56" spans="6:10" ht="17.25">
      <c r="F56" s="1">
        <v>47</v>
      </c>
      <c r="G56" s="22">
        <f t="shared" si="1"/>
        <v>41076</v>
      </c>
      <c r="H56" s="23">
        <f>SUMIFS(डेटा[मील],डेटा[दिनांक],G56,डेटा[गतिविधि],$H$8)</f>
        <v>0</v>
      </c>
      <c r="I56" s="24" t="e">
        <f>IFERROR(AVERAGEIFS(डेटा[MPG],डेटा[दिनांक],G56,डेटा[गतिविधि],$I$8),NA())</f>
        <v>#N/A</v>
      </c>
      <c r="J56" s="24" t="e">
        <f>IFERROR(AVERAGEIFS(डेटा[¢/मील],डेटा[दिनांक],G56,डेटा[गतिविधि],$J$8),NA())</f>
        <v>#N/A</v>
      </c>
    </row>
    <row r="57" spans="6:10" ht="17.25">
      <c r="F57" s="1">
        <v>48</v>
      </c>
      <c r="G57" s="22">
        <f t="shared" si="1"/>
        <v>41077</v>
      </c>
      <c r="H57" s="23">
        <f>SUMIFS(डेटा[मील],डेटा[दिनांक],G57,डेटा[गतिविधि],$H$8)</f>
        <v>0</v>
      </c>
      <c r="I57" s="24" t="e">
        <f>IFERROR(AVERAGEIFS(डेटा[MPG],डेटा[दिनांक],G57,डेटा[गतिविधि],$I$8),NA())</f>
        <v>#N/A</v>
      </c>
      <c r="J57" s="24" t="e">
        <f>IFERROR(AVERAGEIFS(डेटा[¢/मील],डेटा[दिनांक],G57,डेटा[गतिविधि],$J$8),NA())</f>
        <v>#N/A</v>
      </c>
    </row>
    <row r="58" spans="6:10" ht="17.25">
      <c r="F58" s="1">
        <v>49</v>
      </c>
      <c r="G58" s="22">
        <f t="shared" si="1"/>
        <v>41078</v>
      </c>
      <c r="H58" s="23">
        <f>SUMIFS(डेटा[मील],डेटा[दिनांक],G58,डेटा[गतिविधि],$H$8)</f>
        <v>0</v>
      </c>
      <c r="I58" s="24" t="e">
        <f>IFERROR(AVERAGEIFS(डेटा[MPG],डेटा[दिनांक],G58,डेटा[गतिविधि],$I$8),NA())</f>
        <v>#N/A</v>
      </c>
      <c r="J58" s="24" t="e">
        <f>IFERROR(AVERAGEIFS(डेटा[¢/मील],डेटा[दिनांक],G58,डेटा[गतिविधि],$J$8),NA())</f>
        <v>#N/A</v>
      </c>
    </row>
    <row r="59" spans="6:10" ht="17.25">
      <c r="F59" s="1">
        <v>50</v>
      </c>
      <c r="G59" s="22">
        <f t="shared" si="1"/>
        <v>41079</v>
      </c>
      <c r="H59" s="23">
        <f>SUMIFS(डेटा[मील],डेटा[दिनांक],G59,डेटा[गतिविधि],$H$8)</f>
        <v>0</v>
      </c>
      <c r="I59" s="24" t="e">
        <f>IFERROR(AVERAGEIFS(डेटा[MPG],डेटा[दिनांक],G59,डेटा[गतिविधि],$I$8),NA())</f>
        <v>#N/A</v>
      </c>
      <c r="J59" s="24" t="e">
        <f>IFERROR(AVERAGEIFS(डेटा[¢/मील],डेटा[दिनांक],G59,डेटा[गतिविधि],$J$8),NA())</f>
        <v>#N/A</v>
      </c>
    </row>
    <row r="60" spans="6:10" ht="17.25">
      <c r="F60" s="1">
        <v>51</v>
      </c>
      <c r="G60" s="22">
        <f t="shared" si="1"/>
        <v>41080</v>
      </c>
      <c r="H60" s="23">
        <f>SUMIFS(डेटा[मील],डेटा[दिनांक],G60,डेटा[गतिविधि],$H$8)</f>
        <v>0</v>
      </c>
      <c r="I60" s="24" t="e">
        <f>IFERROR(AVERAGEIFS(डेटा[MPG],डेटा[दिनांक],G60,डेटा[गतिविधि],$I$8),NA())</f>
        <v>#N/A</v>
      </c>
      <c r="J60" s="24" t="e">
        <f>IFERROR(AVERAGEIFS(डेटा[¢/मील],डेटा[दिनांक],G60,डेटा[गतिविधि],$J$8),NA())</f>
        <v>#N/A</v>
      </c>
    </row>
    <row r="61" spans="6:10" ht="17.25">
      <c r="F61" s="1">
        <v>52</v>
      </c>
      <c r="G61" s="22">
        <f t="shared" si="1"/>
        <v>41081</v>
      </c>
      <c r="H61" s="23">
        <f>SUMIFS(डेटा[मील],डेटा[दिनांक],G61,डेटा[गतिविधि],$H$8)</f>
        <v>0</v>
      </c>
      <c r="I61" s="24" t="e">
        <f>IFERROR(AVERAGEIFS(डेटा[MPG],डेटा[दिनांक],G61,डेटा[गतिविधि],$I$8),NA())</f>
        <v>#N/A</v>
      </c>
      <c r="J61" s="24" t="e">
        <f>IFERROR(AVERAGEIFS(डेटा[¢/मील],डेटा[दिनांक],G61,डेटा[गतिविधि],$J$8),NA())</f>
        <v>#N/A</v>
      </c>
    </row>
    <row r="62" spans="6:10" ht="17.25">
      <c r="F62" s="1">
        <v>53</v>
      </c>
      <c r="G62" s="22">
        <f t="shared" si="1"/>
        <v>41082</v>
      </c>
      <c r="H62" s="23">
        <f>SUMIFS(डेटा[मील],डेटा[दिनांक],G62,डेटा[गतिविधि],$H$8)</f>
        <v>0</v>
      </c>
      <c r="I62" s="24" t="e">
        <f>IFERROR(AVERAGEIFS(डेटा[MPG],डेटा[दिनांक],G62,डेटा[गतिविधि],$I$8),NA())</f>
        <v>#N/A</v>
      </c>
      <c r="J62" s="24" t="e">
        <f>IFERROR(AVERAGEIFS(डेटा[¢/मील],डेटा[दिनांक],G62,डेटा[गतिविधि],$J$8),NA())</f>
        <v>#N/A</v>
      </c>
    </row>
    <row r="63" spans="6:10" ht="17.25">
      <c r="F63" s="1">
        <v>54</v>
      </c>
      <c r="G63" s="22">
        <f t="shared" si="1"/>
        <v>41083</v>
      </c>
      <c r="H63" s="23">
        <f>SUMIFS(डेटा[मील],डेटा[दिनांक],G63,डेटा[गतिविधि],$H$8)</f>
        <v>0</v>
      </c>
      <c r="I63" s="24" t="e">
        <f>IFERROR(AVERAGEIFS(डेटा[MPG],डेटा[दिनांक],G63,डेटा[गतिविधि],$I$8),NA())</f>
        <v>#N/A</v>
      </c>
      <c r="J63" s="24" t="e">
        <f>IFERROR(AVERAGEIFS(डेटा[¢/मील],डेटा[दिनांक],G63,डेटा[गतिविधि],$J$8),NA())</f>
        <v>#N/A</v>
      </c>
    </row>
    <row r="64" spans="6:10" ht="17.25">
      <c r="F64" s="1">
        <v>55</v>
      </c>
      <c r="G64" s="22">
        <f t="shared" si="1"/>
        <v>41084</v>
      </c>
      <c r="H64" s="23">
        <f>SUMIFS(डेटा[मील],डेटा[दिनांक],G64,डेटा[गतिविधि],$H$8)</f>
        <v>0</v>
      </c>
      <c r="I64" s="24" t="e">
        <f>IFERROR(AVERAGEIFS(डेटा[MPG],डेटा[दिनांक],G64,डेटा[गतिविधि],$I$8),NA())</f>
        <v>#N/A</v>
      </c>
      <c r="J64" s="24" t="e">
        <f>IFERROR(AVERAGEIFS(डेटा[¢/मील],डेटा[दिनांक],G64,डेटा[गतिविधि],$J$8),NA())</f>
        <v>#N/A</v>
      </c>
    </row>
    <row r="65" spans="6:10" ht="17.25">
      <c r="F65" s="1">
        <v>56</v>
      </c>
      <c r="G65" s="22">
        <f t="shared" si="1"/>
        <v>41085</v>
      </c>
      <c r="H65" s="23">
        <f>SUMIFS(डेटा[मील],डेटा[दिनांक],G65,डेटा[गतिविधि],$H$8)</f>
        <v>0</v>
      </c>
      <c r="I65" s="24" t="e">
        <f>IFERROR(AVERAGEIFS(डेटा[MPG],डेटा[दिनांक],G65,डेटा[गतिविधि],$I$8),NA())</f>
        <v>#N/A</v>
      </c>
      <c r="J65" s="24" t="e">
        <f>IFERROR(AVERAGEIFS(डेटा[¢/मील],डेटा[दिनांक],G65,डेटा[गतिविधि],$J$8),NA())</f>
        <v>#N/A</v>
      </c>
    </row>
    <row r="66" spans="6:10" ht="17.25">
      <c r="F66" s="1">
        <v>57</v>
      </c>
      <c r="G66" s="22">
        <f t="shared" si="1"/>
        <v>41086</v>
      </c>
      <c r="H66" s="23">
        <f>SUMIFS(डेटा[मील],डेटा[दिनांक],G66,डेटा[गतिविधि],$H$8)</f>
        <v>0</v>
      </c>
      <c r="I66" s="24" t="e">
        <f>IFERROR(AVERAGEIFS(डेटा[MPG],डेटा[दिनांक],G66,डेटा[गतिविधि],$I$8),NA())</f>
        <v>#N/A</v>
      </c>
      <c r="J66" s="24" t="e">
        <f>IFERROR(AVERAGEIFS(डेटा[¢/मील],डेटा[दिनांक],G66,डेटा[गतिविधि],$J$8),NA())</f>
        <v>#N/A</v>
      </c>
    </row>
    <row r="67" spans="6:10" ht="17.25">
      <c r="F67" s="1">
        <v>58</v>
      </c>
      <c r="G67" s="22">
        <f t="shared" si="1"/>
        <v>41087</v>
      </c>
      <c r="H67" s="23">
        <f>SUMIFS(डेटा[मील],डेटा[दिनांक],G67,डेटा[गतिविधि],$H$8)</f>
        <v>0</v>
      </c>
      <c r="I67" s="24" t="e">
        <f>IFERROR(AVERAGEIFS(डेटा[MPG],डेटा[दिनांक],G67,डेटा[गतिविधि],$I$8),NA())</f>
        <v>#N/A</v>
      </c>
      <c r="J67" s="24" t="e">
        <f>IFERROR(AVERAGEIFS(डेटा[¢/मील],डेटा[दिनांक],G67,डेटा[गतिविधि],$J$8),NA())</f>
        <v>#N/A</v>
      </c>
    </row>
    <row r="68" spans="6:10" ht="17.25">
      <c r="F68" s="1">
        <v>59</v>
      </c>
      <c r="G68" s="22">
        <f t="shared" si="1"/>
        <v>41088</v>
      </c>
      <c r="H68" s="23">
        <f>SUMIFS(डेटा[मील],डेटा[दिनांक],G68,डेटा[गतिविधि],$H$8)</f>
        <v>0</v>
      </c>
      <c r="I68" s="24" t="e">
        <f>IFERROR(AVERAGEIFS(डेटा[MPG],डेटा[दिनांक],G68,डेटा[गतिविधि],$I$8),NA())</f>
        <v>#N/A</v>
      </c>
      <c r="J68" s="24" t="e">
        <f>IFERROR(AVERAGEIFS(डेटा[¢/मील],डेटा[दिनांक],G68,डेटा[गतिविधि],$J$8),NA())</f>
        <v>#N/A</v>
      </c>
    </row>
    <row r="69" spans="6:10" ht="17.25">
      <c r="F69" s="1">
        <v>60</v>
      </c>
      <c r="G69" s="22">
        <f t="shared" si="1"/>
        <v>41089</v>
      </c>
      <c r="H69" s="23">
        <f>SUMIFS(डेटा[मील],डेटा[दिनांक],G69,डेटा[गतिविधि],$H$8)</f>
        <v>0</v>
      </c>
      <c r="I69" s="24" t="e">
        <f>IFERROR(AVERAGEIFS(डेटा[MPG],डेटा[दिनांक],G69,डेटा[गतिविधि],$I$8),NA())</f>
        <v>#N/A</v>
      </c>
      <c r="J69" s="24" t="e">
        <f>IFERROR(AVERAGEIFS(डेटा[¢/मील],डेटा[दिनांक],G69,डेटा[गतिविधि],$J$8),NA())</f>
        <v>#N/A</v>
      </c>
    </row>
  </sheetData>
  <phoneticPr fontId="13"/>
  <dataValidations count="1">
    <dataValidation type="list" allowBlank="1" showInputMessage="1" showErrorMessage="1" sqref="M8">
      <formula1>"MPG,ईंधन मूल्य"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65ae76d-b9d2-415a-b505-f591bf1969c0" xsi:nil="true"/>
    <AssetExpire xmlns="165ae76d-b9d2-415a-b505-f591bf1969c0">2029-01-01T08:00:00+00:00</AssetExpire>
    <CampaignTagsTaxHTField0 xmlns="165ae76d-b9d2-415a-b505-f591bf1969c0">
      <Terms xmlns="http://schemas.microsoft.com/office/infopath/2007/PartnerControls"/>
    </CampaignTagsTaxHTField0>
    <IntlLangReviewDate xmlns="165ae76d-b9d2-415a-b505-f591bf1969c0" xsi:nil="true"/>
    <TPFriendlyName xmlns="165ae76d-b9d2-415a-b505-f591bf1969c0" xsi:nil="true"/>
    <IntlLangReview xmlns="165ae76d-b9d2-415a-b505-f591bf1969c0">false</IntlLangReview>
    <LocLastLocAttemptVersionLookup xmlns="165ae76d-b9d2-415a-b505-f591bf1969c0">848674</LocLastLocAttemptVersionLookup>
    <PolicheckWords xmlns="165ae76d-b9d2-415a-b505-f591bf1969c0" xsi:nil="true"/>
    <SubmitterId xmlns="165ae76d-b9d2-415a-b505-f591bf1969c0" xsi:nil="true"/>
    <AcquiredFrom xmlns="165ae76d-b9d2-415a-b505-f591bf1969c0">Internal MS</AcquiredFrom>
    <EditorialStatus xmlns="165ae76d-b9d2-415a-b505-f591bf1969c0">Complete</EditorialStatus>
    <Markets xmlns="165ae76d-b9d2-415a-b505-f591bf1969c0"/>
    <OriginAsset xmlns="165ae76d-b9d2-415a-b505-f591bf1969c0" xsi:nil="true"/>
    <AssetStart xmlns="165ae76d-b9d2-415a-b505-f591bf1969c0">2012-07-27T02:52:00+00:00</AssetStart>
    <FriendlyTitle xmlns="165ae76d-b9d2-415a-b505-f591bf1969c0" xsi:nil="true"/>
    <MarketSpecific xmlns="165ae76d-b9d2-415a-b505-f591bf1969c0">false</MarketSpecific>
    <TPNamespace xmlns="165ae76d-b9d2-415a-b505-f591bf1969c0" xsi:nil="true"/>
    <PublishStatusLookup xmlns="165ae76d-b9d2-415a-b505-f591bf1969c0">
      <Value>253637</Value>
    </PublishStatusLookup>
    <APAuthor xmlns="165ae76d-b9d2-415a-b505-f591bf1969c0">
      <UserInfo>
        <DisplayName>REDMOND\v-sa</DisplayName>
        <AccountId>2467</AccountId>
        <AccountType/>
      </UserInfo>
    </APAuthor>
    <TPCommandLine xmlns="165ae76d-b9d2-415a-b505-f591bf1969c0" xsi:nil="true"/>
    <IntlLangReviewer xmlns="165ae76d-b9d2-415a-b505-f591bf1969c0" xsi:nil="true"/>
    <OpenTemplate xmlns="165ae76d-b9d2-415a-b505-f591bf1969c0">true</OpenTemplate>
    <CSXSubmissionDate xmlns="165ae76d-b9d2-415a-b505-f591bf1969c0" xsi:nil="true"/>
    <TaxCatchAll xmlns="165ae76d-b9d2-415a-b505-f591bf1969c0"/>
    <Manager xmlns="165ae76d-b9d2-415a-b505-f591bf1969c0" xsi:nil="true"/>
    <NumericId xmlns="165ae76d-b9d2-415a-b505-f591bf1969c0" xsi:nil="true"/>
    <ParentAssetId xmlns="165ae76d-b9d2-415a-b505-f591bf1969c0" xsi:nil="true"/>
    <OriginalSourceMarket xmlns="165ae76d-b9d2-415a-b505-f591bf1969c0">english</OriginalSourceMarket>
    <ApprovalStatus xmlns="165ae76d-b9d2-415a-b505-f591bf1969c0">InProgress</ApprovalStatus>
    <TPComponent xmlns="165ae76d-b9d2-415a-b505-f591bf1969c0" xsi:nil="true"/>
    <EditorialTags xmlns="165ae76d-b9d2-415a-b505-f591bf1969c0" xsi:nil="true"/>
    <TPExecutable xmlns="165ae76d-b9d2-415a-b505-f591bf1969c0" xsi:nil="true"/>
    <TPLaunchHelpLink xmlns="165ae76d-b9d2-415a-b505-f591bf1969c0" xsi:nil="true"/>
    <LocComments xmlns="165ae76d-b9d2-415a-b505-f591bf1969c0" xsi:nil="true"/>
    <LocRecommendedHandoff xmlns="165ae76d-b9d2-415a-b505-f591bf1969c0" xsi:nil="true"/>
    <SourceTitle xmlns="165ae76d-b9d2-415a-b505-f591bf1969c0" xsi:nil="true"/>
    <CSXUpdate xmlns="165ae76d-b9d2-415a-b505-f591bf1969c0">false</CSXUpdate>
    <IntlLocPriority xmlns="165ae76d-b9d2-415a-b505-f591bf1969c0" xsi:nil="true"/>
    <UAProjectedTotalWords xmlns="165ae76d-b9d2-415a-b505-f591bf1969c0" xsi:nil="true"/>
    <AssetType xmlns="165ae76d-b9d2-415a-b505-f591bf1969c0">TP</AssetType>
    <MachineTranslated xmlns="165ae76d-b9d2-415a-b505-f591bf1969c0">false</MachineTranslated>
    <OutputCachingOn xmlns="165ae76d-b9d2-415a-b505-f591bf1969c0">false</OutputCachingOn>
    <TemplateStatus xmlns="165ae76d-b9d2-415a-b505-f591bf1969c0">Complete</TemplateStatus>
    <IsSearchable xmlns="165ae76d-b9d2-415a-b505-f591bf1969c0">true</IsSearchable>
    <ContentItem xmlns="165ae76d-b9d2-415a-b505-f591bf1969c0" xsi:nil="true"/>
    <HandoffToMSDN xmlns="165ae76d-b9d2-415a-b505-f591bf1969c0" xsi:nil="true"/>
    <ShowIn xmlns="165ae76d-b9d2-415a-b505-f591bf1969c0">Show everywhere</ShowIn>
    <ThumbnailAssetId xmlns="165ae76d-b9d2-415a-b505-f591bf1969c0" xsi:nil="true"/>
    <UALocComments xmlns="165ae76d-b9d2-415a-b505-f591bf1969c0" xsi:nil="true"/>
    <UALocRecommendation xmlns="165ae76d-b9d2-415a-b505-f591bf1969c0">Localize</UALocRecommendation>
    <LastModifiedDateTime xmlns="165ae76d-b9d2-415a-b505-f591bf1969c0" xsi:nil="true"/>
    <LegacyData xmlns="165ae76d-b9d2-415a-b505-f591bf1969c0" xsi:nil="true"/>
    <LocManualTestRequired xmlns="165ae76d-b9d2-415a-b505-f591bf1969c0">false</LocManualTestRequired>
    <LocMarketGroupTiers2 xmlns="165ae76d-b9d2-415a-b505-f591bf1969c0" xsi:nil="true"/>
    <ClipArtFilename xmlns="165ae76d-b9d2-415a-b505-f591bf1969c0" xsi:nil="true"/>
    <TPApplication xmlns="165ae76d-b9d2-415a-b505-f591bf1969c0" xsi:nil="true"/>
    <CSXHash xmlns="165ae76d-b9d2-415a-b505-f591bf1969c0" xsi:nil="true"/>
    <DirectSourceMarket xmlns="165ae76d-b9d2-415a-b505-f591bf1969c0">english</DirectSourceMarket>
    <PrimaryImageGen xmlns="165ae76d-b9d2-415a-b505-f591bf1969c0">false</PrimaryImageGen>
    <PlannedPubDate xmlns="165ae76d-b9d2-415a-b505-f591bf1969c0" xsi:nil="true"/>
    <CSXSubmissionMarket xmlns="165ae76d-b9d2-415a-b505-f591bf1969c0" xsi:nil="true"/>
    <Downloads xmlns="165ae76d-b9d2-415a-b505-f591bf1969c0">0</Downloads>
    <ArtSampleDocs xmlns="165ae76d-b9d2-415a-b505-f591bf1969c0" xsi:nil="true"/>
    <TrustLevel xmlns="165ae76d-b9d2-415a-b505-f591bf1969c0">1 Microsoft Managed Content</TrustLevel>
    <BlockPublish xmlns="165ae76d-b9d2-415a-b505-f591bf1969c0">false</BlockPublish>
    <TPLaunchHelpLinkType xmlns="165ae76d-b9d2-415a-b505-f591bf1969c0">Template</TPLaunchHelpLinkType>
    <LocalizationTagsTaxHTField0 xmlns="165ae76d-b9d2-415a-b505-f591bf1969c0">
      <Terms xmlns="http://schemas.microsoft.com/office/infopath/2007/PartnerControls"/>
    </LocalizationTagsTaxHTField0>
    <BusinessGroup xmlns="165ae76d-b9d2-415a-b505-f591bf1969c0" xsi:nil="true"/>
    <Providers xmlns="165ae76d-b9d2-415a-b505-f591bf1969c0" xsi:nil="true"/>
    <TemplateTemplateType xmlns="165ae76d-b9d2-415a-b505-f591bf1969c0">Excel 2007 Default</TemplateTemplateType>
    <TimesCloned xmlns="165ae76d-b9d2-415a-b505-f591bf1969c0" xsi:nil="true"/>
    <TPAppVersion xmlns="165ae76d-b9d2-415a-b505-f591bf1969c0" xsi:nil="true"/>
    <VoteCount xmlns="165ae76d-b9d2-415a-b505-f591bf1969c0" xsi:nil="true"/>
    <FeatureTagsTaxHTField0 xmlns="165ae76d-b9d2-415a-b505-f591bf1969c0">
      <Terms xmlns="http://schemas.microsoft.com/office/infopath/2007/PartnerControls"/>
    </FeatureTagsTaxHTField0>
    <Provider xmlns="165ae76d-b9d2-415a-b505-f591bf1969c0" xsi:nil="true"/>
    <UACurrentWords xmlns="165ae76d-b9d2-415a-b505-f591bf1969c0" xsi:nil="true"/>
    <AssetId xmlns="165ae76d-b9d2-415a-b505-f591bf1969c0">TP103107649</AssetId>
    <TPClientViewer xmlns="165ae76d-b9d2-415a-b505-f591bf1969c0" xsi:nil="true"/>
    <DSATActionTaken xmlns="165ae76d-b9d2-415a-b505-f591bf1969c0" xsi:nil="true"/>
    <APEditor xmlns="165ae76d-b9d2-415a-b505-f591bf1969c0">
      <UserInfo>
        <DisplayName/>
        <AccountId xsi:nil="true"/>
        <AccountType/>
      </UserInfo>
    </APEditor>
    <TPInstallLocation xmlns="165ae76d-b9d2-415a-b505-f591bf1969c0" xsi:nil="true"/>
    <OOCacheId xmlns="165ae76d-b9d2-415a-b505-f591bf1969c0" xsi:nil="true"/>
    <IsDeleted xmlns="165ae76d-b9d2-415a-b505-f591bf1969c0">false</IsDeleted>
    <PublishTargets xmlns="165ae76d-b9d2-415a-b505-f591bf1969c0">OfficeOnlineVNext</PublishTargets>
    <ApprovalLog xmlns="165ae76d-b9d2-415a-b505-f591bf1969c0" xsi:nil="true"/>
    <BugNumber xmlns="165ae76d-b9d2-415a-b505-f591bf1969c0" xsi:nil="true"/>
    <CrawlForDependencies xmlns="165ae76d-b9d2-415a-b505-f591bf1969c0">false</CrawlForDependencies>
    <InternalTagsTaxHTField0 xmlns="165ae76d-b9d2-415a-b505-f591bf1969c0">
      <Terms xmlns="http://schemas.microsoft.com/office/infopath/2007/PartnerControls"/>
    </InternalTagsTaxHTField0>
    <LastHandOff xmlns="165ae76d-b9d2-415a-b505-f591bf1969c0" xsi:nil="true"/>
    <Milestone xmlns="165ae76d-b9d2-415a-b505-f591bf1969c0" xsi:nil="true"/>
    <OriginalRelease xmlns="165ae76d-b9d2-415a-b505-f591bf1969c0">15</OriginalRelease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UANotes xmlns="165ae76d-b9d2-415a-b505-f591bf1969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/>
</file>

<file path=customXml/itemProps2.xml><?xml version="1.0" encoding="utf-8"?>
<ds:datastoreItem xmlns:ds="http://schemas.openxmlformats.org/officeDocument/2006/customXml" ds:itemID="{7AC8C16A-AA01-45B6-85EC-42BABC1BD0BC}"/>
</file>

<file path=customXml/itemProps3.xml><?xml version="1.0" encoding="utf-8"?>
<ds:datastoreItem xmlns:ds="http://schemas.openxmlformats.org/officeDocument/2006/customXml" ds:itemID="{25BD6D9A-2BE3-4668-B87D-BCE87301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3</vt:i4>
      </vt:variant>
      <vt:variant>
        <vt:lpstr>नामांकित श्रेणियाँ</vt:lpstr>
      </vt:variant>
      <vt:variant>
        <vt:i4>10</vt:i4>
      </vt:variant>
    </vt:vector>
  </HeadingPairs>
  <TitlesOfParts>
    <vt:vector size="13" baseType="lpstr">
      <vt:lpstr>माइलेज लॉग</vt:lpstr>
      <vt:lpstr>लॉग डेटा</vt:lpstr>
      <vt:lpstr>गणनाएँ</vt:lpstr>
      <vt:lpstr>odometerBeginningFuel</vt:lpstr>
      <vt:lpstr>periodEnd</vt:lpstr>
      <vt:lpstr>periodStart</vt:lpstr>
      <vt:lpstr>'माइलेज लॉग'!Print_Area</vt:lpstr>
      <vt:lpstr>'लॉग डेटा'!Print_Titles</vt:lpstr>
      <vt:lpstr>ReimbursableMiles</vt:lpstr>
      <vt:lpstr>ReimbursementPerMile</vt:lpstr>
      <vt:lpstr>secondAxis</vt:lpstr>
      <vt:lpstr>secondAxisSelection</vt:lpstr>
      <vt:lpstr>TotalReimbursement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2012-11-06T07:08:26Z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