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15"/>
  </bookViews>
  <sheets>
    <sheet name="गतिविधि ट्रैकर" sheetId="1" r:id="rId1"/>
    <sheet name="गतिविधि सूची" sheetId="2" state="hidden" r:id="rId2"/>
  </sheets>
  <definedNames>
    <definedName name="ActivityList">'गतिविधि सूची'!$B$4:$B$8</definedName>
    <definedName name="ActivityLookup">'गतिविधि सूची'!$B$4:$C$8</definedName>
    <definedName name="AllOthers">'गतिविधि ट्रैकर'!$A$23</definedName>
    <definedName name="Category1">'गतिविधि ट्रैकर'!$A$3</definedName>
    <definedName name="Category1Unit">'गतिविधि ट्रैकर'!$C$4</definedName>
    <definedName name="Category2">'गतिविधि ट्रैकर'!$A$7</definedName>
    <definedName name="Category2Unit">'गतिविधि ट्रैकर'!$C$8</definedName>
    <definedName name="Category3">'गतिविधि ट्रैकर'!$A$11</definedName>
    <definedName name="Category3Unit">'गतिविधि ट्रैकर'!$C$12</definedName>
    <definedName name="Category4">'गतिविधि ट्रैकर'!$A$15</definedName>
    <definedName name="Category4Unit">'गतिविधि ट्रैकर'!$C$16</definedName>
    <definedName name="Category5">'गतिविधि ट्रैकर'!$A$19</definedName>
    <definedName name="Category5Unit">'गतिविधि ट्रैकर'!$C$20</definedName>
    <definedName name="GrandTotal">SUM(List[योग])</definedName>
    <definedName name="OtherTotal">GrandTotal-SUM('गतिविधि ट्रैकर'!$B$3:$B$15)</definedName>
  </definedNames>
  <calcPr calcId="152511"/>
</workbook>
</file>

<file path=xl/calcChain.xml><?xml version="1.0" encoding="utf-8"?>
<calcChain xmlns="http://schemas.openxmlformats.org/spreadsheetml/2006/main">
  <c r="B4" i="2" l="1"/>
  <c r="B5" i="2"/>
  <c r="B6" i="2"/>
  <c r="B7" i="2"/>
  <c r="C4" i="2"/>
  <c r="C5" i="2"/>
  <c r="C6" i="2"/>
  <c r="C7" i="2"/>
  <c r="B8" i="2"/>
  <c r="C8" i="2"/>
  <c r="B17" i="1"/>
  <c r="B21" i="1"/>
  <c r="B19" i="1"/>
  <c r="B13" i="1"/>
  <c r="B9" i="1"/>
  <c r="B5" i="1"/>
  <c r="B15" i="1"/>
  <c r="B11" i="1"/>
  <c r="B7" i="1"/>
  <c r="B3" i="1"/>
  <c r="J8" i="1" l="1"/>
  <c r="J10" i="1"/>
  <c r="J9" i="1"/>
  <c r="J7" i="1"/>
  <c r="J11" i="1"/>
  <c r="J12" i="1"/>
  <c r="J6" i="1"/>
  <c r="B23" i="1"/>
</calcChain>
</file>

<file path=xl/sharedStrings.xml><?xml version="1.0" encoding="utf-8"?>
<sst xmlns="http://schemas.openxmlformats.org/spreadsheetml/2006/main" count="41" uniqueCount="24">
  <si>
    <t>गतिविधि ट्रैकर</t>
  </si>
  <si>
    <t>अपनी 5 मुख्य गतिविधियाँ ट्रैक करें! आपके द्वारा सर्वाधिक की जाने वाली गतिविधियों के साथ नीचे दी गई गतिविधि जानकारी स्वैप करें. फिर उनके लिए अपनी प्रगति ट्रैक करने हेतु, प्रविष्टियों को गतिविधि लॉग में जोड़ें.</t>
  </si>
  <si>
    <t>बाइकिंग</t>
  </si>
  <si>
    <t>तैराकी</t>
  </si>
  <si>
    <t>गतिविधि 3</t>
  </si>
  <si>
    <t>गतिविधि 4</t>
  </si>
  <si>
    <t>गतिविधि 5</t>
  </si>
  <si>
    <t>योग</t>
  </si>
  <si>
    <t>दिनांक</t>
  </si>
  <si>
    <t>गतिविधि</t>
  </si>
  <si>
    <t>प्रारंभ समय</t>
  </si>
  <si>
    <t>अवधि</t>
  </si>
  <si>
    <t>इकाई</t>
  </si>
  <si>
    <t>कैलोरीज़</t>
  </si>
  <si>
    <t>नोट</t>
  </si>
  <si>
    <t>गर्म और नम</t>
  </si>
  <si>
    <t>ठंडी दोपहर</t>
  </si>
  <si>
    <t>पहले रात में अच्छी तरह सोया</t>
  </si>
  <si>
    <t>गतिविधि सूची</t>
  </si>
  <si>
    <t>नीचे दी गई सूची कस्टम गतिविधियों से संबद्ध है और यह गतिविधि लॉग पर ड्रॉप डाउन सूची को पॉप्युलेट करती है. यह पत्रक छुपा हुआ रहना चाहिए.</t>
  </si>
  <si>
    <t>किलोमीटर</t>
  </si>
  <si>
    <t>मीटर</t>
  </si>
  <si>
    <t>चरण</t>
  </si>
  <si>
    <t>रिपोर्ट्स</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</si>
</sst>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h]:mm:ss;@"/>
    <numFmt numFmtId="166" formatCode="0.0"/>
    <numFmt numFmtId="167" formatCode="[$-1000000]h:mm;@"/>
  </numFmts>
  <fonts count="23" x14ac:knownFonts="1">
    <font>
      <sz val="10"/>
      <color theme="3"/>
      <name val="Nirmala UI"/>
      <family val="2"/>
    </font>
    <font>
      <sz val="10"/>
      <color theme="3"/>
      <name val="Nirmala UI"/>
      <family val="2"/>
    </font>
    <font>
      <sz val="11"/>
      <color rgb="FF006100"/>
      <name val="Nirmala UI"/>
      <family val="2"/>
    </font>
    <font>
      <sz val="11"/>
      <color rgb="FF9C6500"/>
      <name val="Nirmala UI"/>
      <family val="2"/>
    </font>
    <font>
      <sz val="11"/>
      <color rgb="FF9C0006"/>
      <name val="Nirmala UI"/>
      <family val="2"/>
    </font>
    <font>
      <b/>
      <sz val="11"/>
      <color rgb="FF3F3F3F"/>
      <name val="Nirmala UI"/>
      <family val="2"/>
    </font>
    <font>
      <sz val="11"/>
      <color rgb="FF3F3F76"/>
      <name val="Nirmala UI"/>
      <family val="2"/>
    </font>
    <font>
      <b/>
      <sz val="11"/>
      <color theme="0"/>
      <name val="Nirmala UI"/>
      <family val="2"/>
    </font>
    <font>
      <sz val="11"/>
      <color rgb="FFFF0000"/>
      <name val="Nirmala UI"/>
      <family val="2"/>
    </font>
    <font>
      <b/>
      <sz val="11"/>
      <color rgb="FFFA7D00"/>
      <name val="Nirmala UI"/>
      <family val="2"/>
    </font>
    <font>
      <sz val="11"/>
      <color rgb="FFFA7D00"/>
      <name val="Nirmala UI"/>
      <family val="2"/>
    </font>
    <font>
      <i/>
      <sz val="11"/>
      <color rgb="FF7F7F7F"/>
      <name val="Nirmala UI"/>
      <family val="2"/>
    </font>
    <font>
      <b/>
      <sz val="11"/>
      <color theme="1"/>
      <name val="Nirmala UI"/>
      <family val="2"/>
    </font>
    <font>
      <b/>
      <sz val="18"/>
      <color theme="4"/>
      <name val="Nirmala UI"/>
      <family val="2"/>
    </font>
    <font>
      <sz val="22"/>
      <color theme="0"/>
      <name val="Nirmala UI"/>
      <family val="2"/>
    </font>
    <font>
      <b/>
      <sz val="11"/>
      <color theme="3"/>
      <name val="Nirmala UI"/>
      <family val="2"/>
    </font>
    <font>
      <b/>
      <sz val="20"/>
      <color theme="0"/>
      <name val="Nirmala UI"/>
      <family val="2"/>
    </font>
    <font>
      <sz val="20"/>
      <color theme="0"/>
      <name val="Nirmala UI"/>
      <family val="2"/>
    </font>
    <font>
      <sz val="36"/>
      <color theme="8"/>
      <name val="Nirmala UI"/>
      <family val="2"/>
    </font>
    <font>
      <sz val="10"/>
      <color theme="0"/>
      <name val="Nirmala UI"/>
      <family val="2"/>
    </font>
    <font>
      <b/>
      <sz val="10"/>
      <color theme="0"/>
      <name val="Nirmala UI"/>
      <family val="2"/>
    </font>
    <font>
      <sz val="8"/>
      <color theme="0"/>
      <name val="Nirmala UI"/>
      <family val="2"/>
    </font>
    <font>
      <b/>
      <sz val="8"/>
      <color theme="0"/>
      <name val="Nirmala UI"/>
      <family val="2"/>
    </font>
  </fonts>
  <fills count="12">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10">
    <border>
      <left/>
      <right/>
      <top/>
      <bottom/>
      <diagonal/>
    </border>
    <border>
      <left/>
      <right/>
      <top/>
      <bottom style="thick">
        <color theme="0"/>
      </bottom>
      <diagonal/>
    </border>
    <border>
      <left/>
      <right/>
      <top style="thick">
        <color theme="0"/>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8">
    <xf numFmtId="0" fontId="0" fillId="0" borderId="0" applyNumberFormat="0" applyFill="0" applyBorder="0" applyProtection="0">
      <alignment vertical="center"/>
    </xf>
    <xf numFmtId="0" fontId="13" fillId="0" borderId="0" applyNumberFormat="0" applyBorder="0" applyProtection="0"/>
    <xf numFmtId="0" fontId="16" fillId="3" borderId="0" applyNumberFormat="0" applyBorder="0" applyAlignment="0" applyProtection="0"/>
    <xf numFmtId="0" fontId="14" fillId="4" borderId="0" applyNumberFormat="0" applyBorder="0" applyProtection="0">
      <alignment horizontal="center" vertical="top"/>
    </xf>
    <xf numFmtId="0" fontId="15" fillId="0" borderId="3" applyNumberFormat="0" applyFill="0" applyAlignment="0" applyProtection="0"/>
    <xf numFmtId="0" fontId="15" fillId="0" borderId="0" applyNumberFormat="0" applyFill="0" applyBorder="0" applyAlignment="0" applyProtection="0"/>
    <xf numFmtId="0" fontId="2" fillId="5" borderId="0" applyNumberFormat="0" applyBorder="0" applyAlignment="0" applyProtection="0"/>
    <xf numFmtId="0" fontId="4" fillId="6" borderId="0" applyNumberFormat="0" applyBorder="0" applyAlignment="0" applyProtection="0"/>
    <xf numFmtId="0" fontId="3" fillId="7" borderId="0" applyNumberFormat="0" applyBorder="0" applyAlignment="0" applyProtection="0"/>
    <xf numFmtId="0" fontId="6" fillId="8" borderId="4" applyNumberFormat="0" applyAlignment="0" applyProtection="0"/>
    <xf numFmtId="0" fontId="5" fillId="9" borderId="5" applyNumberFormat="0" applyAlignment="0" applyProtection="0"/>
    <xf numFmtId="0" fontId="9" fillId="9" borderId="4" applyNumberFormat="0" applyAlignment="0" applyProtection="0"/>
    <xf numFmtId="0" fontId="10" fillId="0" borderId="6" applyNumberFormat="0" applyFill="0" applyAlignment="0" applyProtection="0"/>
    <xf numFmtId="0" fontId="7" fillId="10" borderId="7" applyNumberFormat="0" applyAlignment="0" applyProtection="0"/>
    <xf numFmtId="0" fontId="8" fillId="0" borderId="0" applyNumberFormat="0" applyFill="0" applyBorder="0" applyAlignment="0" applyProtection="0"/>
    <xf numFmtId="0" fontId="1" fillId="11" borderId="8" applyNumberFormat="0" applyAlignment="0" applyProtection="0"/>
    <xf numFmtId="0" fontId="11" fillId="0" borderId="0" applyNumberFormat="0" applyFill="0" applyBorder="0" applyAlignment="0" applyProtection="0"/>
    <xf numFmtId="0" fontId="12" fillId="0" borderId="9" applyNumberFormat="0" applyFill="0" applyAlignment="0" applyProtection="0"/>
  </cellStyleXfs>
  <cellXfs count="57">
    <xf numFmtId="0" fontId="0" fillId="0" borderId="0" xfId="0">
      <alignment vertical="center"/>
    </xf>
    <xf numFmtId="0" fontId="16" fillId="3" borderId="0" xfId="2" applyFont="1" applyAlignment="1">
      <alignment horizontal="left" vertical="center" indent="1"/>
    </xf>
    <xf numFmtId="0" fontId="17" fillId="3" borderId="0" xfId="2" applyFont="1" applyFill="1" applyAlignment="1">
      <alignment vertical="center"/>
    </xf>
    <xf numFmtId="0" fontId="17" fillId="3" borderId="0" xfId="2" applyFont="1" applyFill="1" applyBorder="1" applyAlignment="1">
      <alignment vertical="center"/>
    </xf>
    <xf numFmtId="0" fontId="1" fillId="0" borderId="0" xfId="0" applyFont="1">
      <alignment vertical="center"/>
    </xf>
    <xf numFmtId="0" fontId="18" fillId="2" borderId="0" xfId="0" applyFont="1" applyFill="1">
      <alignment vertical="center"/>
    </xf>
    <xf numFmtId="0" fontId="18" fillId="2" borderId="0" xfId="0" applyFont="1" applyFill="1" applyAlignment="1">
      <alignment horizontal="center"/>
    </xf>
    <xf numFmtId="164" fontId="18" fillId="2" borderId="0" xfId="0" applyNumberFormat="1" applyFont="1" applyFill="1">
      <alignment vertical="center"/>
    </xf>
    <xf numFmtId="0" fontId="13" fillId="0" borderId="0" xfId="1" applyFont="1"/>
    <xf numFmtId="0" fontId="1" fillId="2" borderId="0" xfId="0" applyFont="1" applyFill="1">
      <alignment vertical="center"/>
    </xf>
    <xf numFmtId="0" fontId="1" fillId="2" borderId="0" xfId="0" applyFont="1" applyFill="1" applyAlignment="1">
      <alignment horizontal="left"/>
    </xf>
    <xf numFmtId="0" fontId="1" fillId="4" borderId="0" xfId="0" applyFont="1" applyFill="1" applyBorder="1">
      <alignment vertical="center"/>
    </xf>
    <xf numFmtId="0" fontId="21" fillId="4" borderId="0" xfId="0" applyFont="1" applyFill="1" applyBorder="1" applyAlignment="1">
      <alignment vertical="center"/>
    </xf>
    <xf numFmtId="0" fontId="1" fillId="2" borderId="0" xfId="0" applyFont="1" applyFill="1" applyAlignment="1">
      <alignment horizontal="center"/>
    </xf>
    <xf numFmtId="0" fontId="21" fillId="4" borderId="0" xfId="0" applyFont="1" applyFill="1" applyBorder="1" applyAlignment="1"/>
    <xf numFmtId="0" fontId="1" fillId="0" borderId="0" xfId="0" applyFont="1" applyFill="1" applyBorder="1" applyAlignment="1">
      <alignment horizontal="left" vertical="center" indent="1"/>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indent="1"/>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indent="2"/>
    </xf>
    <xf numFmtId="0" fontId="21" fillId="4" borderId="1" xfId="0" applyFont="1" applyFill="1" applyBorder="1" applyAlignment="1"/>
    <xf numFmtId="14" fontId="1" fillId="0" borderId="0" xfId="0" applyNumberFormat="1" applyFont="1" applyFill="1" applyBorder="1" applyAlignment="1">
      <alignment horizontal="left" vertical="center" indent="1"/>
    </xf>
    <xf numFmtId="165" fontId="1" fillId="0" borderId="0" xfId="0" applyNumberFormat="1" applyFont="1" applyFill="1" applyBorder="1" applyAlignment="1">
      <alignment vertical="center"/>
    </xf>
    <xf numFmtId="0" fontId="1" fillId="0" borderId="0" xfId="0" applyFont="1" applyFill="1" applyBorder="1" applyAlignment="1">
      <alignment vertical="center"/>
    </xf>
    <xf numFmtId="0" fontId="1" fillId="0" borderId="0" xfId="0" applyNumberFormat="1" applyFont="1" applyFill="1" applyBorder="1" applyAlignment="1">
      <alignment horizontal="left" vertical="center" indent="2"/>
    </xf>
    <xf numFmtId="0" fontId="1" fillId="0" borderId="0" xfId="0" applyNumberFormat="1" applyFont="1" applyFill="1" applyBorder="1" applyAlignment="1">
      <alignment horizontal="right" vertical="center" indent="1"/>
    </xf>
    <xf numFmtId="0" fontId="1" fillId="4" borderId="2" xfId="0" applyFont="1" applyFill="1" applyBorder="1">
      <alignment vertical="center"/>
    </xf>
    <xf numFmtId="0" fontId="1" fillId="4" borderId="1" xfId="0" applyFont="1" applyFill="1" applyBorder="1">
      <alignment vertical="center"/>
    </xf>
    <xf numFmtId="14" fontId="1" fillId="2" borderId="0" xfId="0" applyNumberFormat="1" applyFont="1" applyFill="1" applyAlignment="1">
      <alignment horizontal="left" vertical="center" indent="1"/>
    </xf>
    <xf numFmtId="0" fontId="1" fillId="2" borderId="0" xfId="0" applyFont="1" applyFill="1" applyAlignment="1">
      <alignment vertical="center"/>
    </xf>
    <xf numFmtId="165" fontId="1" fillId="0" borderId="0" xfId="0" applyNumberFormat="1" applyFont="1" applyFill="1" applyAlignment="1">
      <alignment vertical="center"/>
    </xf>
    <xf numFmtId="0" fontId="1" fillId="2" borderId="0" xfId="0" applyNumberFormat="1" applyFont="1" applyFill="1" applyAlignment="1">
      <alignment horizontal="left" vertical="center" indent="2"/>
    </xf>
    <xf numFmtId="0" fontId="1" fillId="2" borderId="0" xfId="0" applyNumberFormat="1" applyFont="1" applyFill="1" applyAlignment="1">
      <alignment horizontal="right" vertical="center" indent="1"/>
    </xf>
    <xf numFmtId="164" fontId="1" fillId="2" borderId="0" xfId="0" applyNumberFormat="1" applyFont="1" applyFill="1" applyAlignment="1">
      <alignment vertical="center"/>
    </xf>
    <xf numFmtId="0" fontId="1" fillId="0" borderId="0" xfId="0" applyFont="1" applyAlignment="1">
      <alignment vertical="center"/>
    </xf>
    <xf numFmtId="164" fontId="1" fillId="2" borderId="0" xfId="0" applyNumberFormat="1" applyFont="1" applyFill="1">
      <alignment vertical="center"/>
    </xf>
    <xf numFmtId="0" fontId="1" fillId="2" borderId="0" xfId="0" applyFont="1" applyFill="1" applyBorder="1">
      <alignment vertical="center"/>
    </xf>
    <xf numFmtId="0" fontId="0" fillId="0" borderId="0" xfId="0" applyFont="1">
      <alignment vertical="center"/>
    </xf>
    <xf numFmtId="0" fontId="15" fillId="0" borderId="0" xfId="0" applyFont="1" applyAlignment="1"/>
    <xf numFmtId="167" fontId="1" fillId="0" borderId="0" xfId="0" applyNumberFormat="1" applyFont="1" applyFill="1" applyBorder="1" applyAlignment="1">
      <alignment horizontal="right" vertical="center" indent="1"/>
    </xf>
    <xf numFmtId="167" fontId="1" fillId="2" borderId="0" xfId="0" applyNumberFormat="1" applyFont="1" applyFill="1" applyAlignment="1">
      <alignment horizontal="right" vertical="center" indent="1"/>
    </xf>
    <xf numFmtId="1" fontId="14" fillId="4" borderId="0" xfId="3" applyNumberFormat="1" applyFont="1" applyBorder="1" applyAlignment="1">
      <alignment horizontal="center" vertical="top"/>
    </xf>
    <xf numFmtId="1" fontId="14" fillId="4" borderId="1" xfId="3" applyNumberFormat="1" applyFont="1" applyBorder="1" applyAlignment="1">
      <alignment horizontal="center" vertical="top"/>
    </xf>
    <xf numFmtId="0" fontId="19" fillId="4" borderId="2" xfId="0" applyFont="1" applyFill="1" applyBorder="1" applyAlignment="1">
      <alignment horizontal="left" vertical="center" indent="1"/>
    </xf>
    <xf numFmtId="0" fontId="19" fillId="4" borderId="0" xfId="0" applyFont="1" applyFill="1" applyBorder="1" applyAlignment="1">
      <alignment horizontal="left" vertical="center" indent="1"/>
    </xf>
    <xf numFmtId="0" fontId="19" fillId="4" borderId="1" xfId="0" applyFont="1" applyFill="1" applyBorder="1" applyAlignment="1">
      <alignment horizontal="left" vertical="center" indent="1"/>
    </xf>
    <xf numFmtId="0" fontId="20" fillId="3" borderId="2" xfId="0" applyFont="1" applyFill="1" applyBorder="1" applyAlignment="1">
      <alignment horizontal="left" vertical="center" indent="1"/>
    </xf>
    <xf numFmtId="0" fontId="20" fillId="3" borderId="0" xfId="0" applyFont="1" applyFill="1" applyBorder="1" applyAlignment="1">
      <alignment horizontal="left" vertical="center" indent="1"/>
    </xf>
    <xf numFmtId="1" fontId="14" fillId="3" borderId="0" xfId="3" applyNumberFormat="1" applyFont="1" applyFill="1" applyAlignment="1">
      <alignment horizontal="center" vertical="center"/>
    </xf>
    <xf numFmtId="0" fontId="14" fillId="3" borderId="0" xfId="3" applyFont="1" applyFill="1" applyAlignment="1">
      <alignment horizontal="center" vertical="center"/>
    </xf>
    <xf numFmtId="0" fontId="21" fillId="3" borderId="2" xfId="0" applyFont="1" applyFill="1" applyBorder="1" applyAlignment="1">
      <alignment vertical="center"/>
    </xf>
    <xf numFmtId="0" fontId="21" fillId="3" borderId="0" xfId="0" applyFont="1" applyFill="1" applyBorder="1" applyAlignment="1">
      <alignment vertical="center"/>
    </xf>
    <xf numFmtId="166" fontId="14" fillId="4" borderId="0" xfId="3" applyNumberFormat="1" applyFont="1" applyAlignment="1">
      <alignment horizontal="center"/>
    </xf>
    <xf numFmtId="0" fontId="20" fillId="3" borderId="0" xfId="2" applyFont="1" applyFill="1" applyBorder="1" applyAlignment="1">
      <alignment horizontal="left" vertical="center" wrapText="1" indent="1"/>
    </xf>
    <xf numFmtId="0" fontId="19" fillId="3" borderId="0" xfId="2" applyFont="1" applyFill="1" applyBorder="1" applyAlignment="1">
      <alignment horizontal="left" vertical="center" wrapText="1" indent="1"/>
    </xf>
    <xf numFmtId="0" fontId="16" fillId="3" borderId="0" xfId="2" applyFont="1" applyAlignment="1">
      <alignment horizontal="left" vertical="center" indent="1"/>
    </xf>
    <xf numFmtId="0" fontId="22" fillId="3" borderId="0" xfId="2" applyFont="1" applyAlignment="1">
      <alignment horizontal="left" vertical="center" wrapText="1" indent="1"/>
    </xf>
  </cellXfs>
  <cellStyles count="18">
    <cellStyle name="Normal" xfId="0" builtinId="0" customBuiltin="1"/>
    <cellStyle name="अच्छा" xfId="6" builtinId="26" customBuiltin="1"/>
    <cellStyle name="आउटपुट" xfId="10" builtinId="21" customBuiltin="1"/>
    <cellStyle name="इनपुट" xfId="9" builtinId="20" customBuiltin="1"/>
    <cellStyle name="कक्ष जाँचें" xfId="13" builtinId="23" customBuiltin="1"/>
    <cellStyle name="कुल" xfId="17" builtinId="25" customBuiltin="1"/>
    <cellStyle name="चेतावनी पाठ" xfId="14" builtinId="11" customBuiltin="1"/>
    <cellStyle name="नोट" xfId="15" builtinId="10" customBuiltin="1"/>
    <cellStyle name="न्यूट्रल" xfId="8" builtinId="28" customBuiltin="1"/>
    <cellStyle name="परिकलन" xfId="11" builtinId="22" customBuiltin="1"/>
    <cellStyle name="बुरा" xfId="7" builtinId="27" customBuiltin="1"/>
    <cellStyle name="लिंक्ड कक्ष" xfId="12" builtinId="24" customBuiltin="1"/>
    <cellStyle name="व्याख्यात्मक पाठ" xfId="16" builtinId="53" customBuiltin="1"/>
    <cellStyle name="शीर्ष 1" xfId="1" builtinId="16" customBuiltin="1"/>
    <cellStyle name="शीर्ष 2" xfId="3" builtinId="17" customBuiltin="1"/>
    <cellStyle name="शीर्ष 3" xfId="4" builtinId="18" customBuiltin="1"/>
    <cellStyle name="शीर्ष 4" xfId="5" builtinId="19" customBuiltin="1"/>
    <cellStyle name="शीर्षक" xfId="2" builtinId="15" customBuiltin="1"/>
  </cellStyles>
  <dxfs count="12">
    <dxf>
      <font>
        <strike val="0"/>
        <outline val="0"/>
        <shadow val="0"/>
        <u val="none"/>
        <vertAlign val="baseline"/>
        <name val="Nirmala UI"/>
        <scheme val="none"/>
      </font>
      <alignment vertical="center" textRotation="0" wrapText="0" indent="0" justifyLastLine="0" shrinkToFit="0" readingOrder="0"/>
    </dxf>
    <dxf>
      <font>
        <strike val="0"/>
        <outline val="0"/>
        <shadow val="0"/>
        <u val="none"/>
        <vertAlign val="baseline"/>
        <name val="Nirmala UI"/>
        <scheme val="none"/>
      </font>
      <numFmt numFmtId="0" formatCode="General"/>
      <alignment horizontal="right" vertical="center" textRotation="0" wrapText="0" indent="1" justifyLastLine="0" shrinkToFit="0" readingOrder="0"/>
    </dxf>
    <dxf>
      <font>
        <b val="0"/>
        <i val="0"/>
        <strike val="0"/>
        <condense val="0"/>
        <extend val="0"/>
        <outline val="0"/>
        <shadow val="0"/>
        <u val="none"/>
        <vertAlign val="baseline"/>
        <sz val="10"/>
        <color theme="3"/>
        <name val="Nirmala UI"/>
        <scheme val="none"/>
      </font>
      <numFmt numFmtId="0" formatCode="General"/>
      <fill>
        <patternFill patternType="solid">
          <fgColor indexed="64"/>
          <bgColor theme="0"/>
        </patternFill>
      </fill>
      <alignment horizontal="left" vertical="center" textRotation="0" wrapText="0" indent="2" justifyLastLine="0" shrinkToFit="0" readingOrder="0"/>
    </dxf>
    <dxf>
      <font>
        <strike val="0"/>
        <outline val="0"/>
        <shadow val="0"/>
        <u val="none"/>
        <vertAlign val="baseline"/>
        <name val="Nirmala UI"/>
        <scheme val="none"/>
      </font>
      <alignment vertical="center" textRotation="0" wrapText="0" indent="0" justifyLastLine="0" shrinkToFit="0" readingOrder="0"/>
    </dxf>
    <dxf>
      <font>
        <b val="0"/>
        <i val="0"/>
        <strike val="0"/>
        <condense val="0"/>
        <extend val="0"/>
        <outline val="0"/>
        <shadow val="0"/>
        <u val="none"/>
        <vertAlign val="baseline"/>
        <sz val="10"/>
        <color theme="3"/>
        <name val="Nirmala UI"/>
        <scheme val="none"/>
      </font>
      <numFmt numFmtId="165" formatCode="[h]:mm:ss;@"/>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Nirmala UI"/>
        <scheme val="none"/>
      </font>
      <numFmt numFmtId="167" formatCode="[$-1000000]h:mm;@"/>
      <alignment horizontal="right" vertical="center" textRotation="0" wrapText="0" indent="1" justifyLastLine="0" shrinkToFit="0" readingOrder="0"/>
    </dxf>
    <dxf>
      <font>
        <strike val="0"/>
        <outline val="0"/>
        <shadow val="0"/>
        <u val="none"/>
        <vertAlign val="baseline"/>
        <name val="Nirmala UI"/>
        <scheme val="none"/>
      </font>
      <alignment vertical="center" textRotation="0" wrapText="0" indent="0" justifyLastLine="0" shrinkToFit="0" readingOrder="0"/>
    </dxf>
    <dxf>
      <font>
        <strike val="0"/>
        <outline val="0"/>
        <shadow val="0"/>
        <u val="none"/>
        <vertAlign val="baseline"/>
        <name val="Nirmala UI"/>
        <scheme val="none"/>
      </font>
      <numFmt numFmtId="19" formatCode="dd/mm/yyyy"/>
      <alignment horizontal="left" vertical="center" textRotation="0" wrapText="0" indent="1" justifyLastLine="0" shrinkToFit="0" readingOrder="0"/>
    </dxf>
    <dxf>
      <font>
        <strike val="0"/>
        <outline val="0"/>
        <shadow val="0"/>
        <u val="none"/>
        <vertAlign val="baseline"/>
        <name val="Nirmala UI"/>
        <scheme val="none"/>
      </font>
      <alignment vertical="center" textRotation="0" wrapText="0" indent="0" justifyLastLine="0" shrinkToFit="0" readingOrder="0"/>
    </dxf>
    <dxf>
      <font>
        <b val="0"/>
        <i val="0"/>
        <strike val="0"/>
        <condense val="0"/>
        <extend val="0"/>
        <outline val="0"/>
        <shadow val="0"/>
        <u val="none"/>
        <vertAlign val="baseline"/>
        <sz val="10"/>
        <color theme="3"/>
        <name val="Nirmala UI"/>
        <scheme val="none"/>
      </font>
      <fill>
        <patternFill patternType="none">
          <fgColor indexed="64"/>
          <bgColor indexed="65"/>
        </patternFill>
      </fill>
      <alignment horizontal="general" vertical="center" textRotation="0" wrapText="0" indent="0" justifyLastLine="0" shrinkToFit="0" readingOrder="0"/>
    </dxf>
    <dxf>
      <font>
        <color theme="3"/>
      </font>
      <border>
        <bottom style="medium">
          <color theme="2"/>
        </bottom>
      </border>
    </dxf>
    <dxf>
      <border>
        <bottom style="thin">
          <color theme="2"/>
        </bottom>
        <horizontal style="thin">
          <color theme="2"/>
        </horizontal>
      </border>
    </dxf>
  </dxfs>
  <tableStyles count="1" defaultTableStyle="गतिविधि लॉग " defaultPivotStyle="PivotStyleLight8">
    <tableStyle name="गतिविधि लॉग " pivot="0" count="2">
      <tableStyleElement type="wholeTable" dxfId="11"/>
      <tableStyleElement type="headerRow"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i-I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rgbClr val="FF0000"/>
                </a:solidFill>
                <a:latin typeface="Nirmala UI" panose="020B0502040204020203" pitchFamily="34" charset="0"/>
                <a:ea typeface="+mn-ea"/>
                <a:cs typeface="Nirmala UI" panose="020B0502040204020203" pitchFamily="34" charset="0"/>
              </a:defRPr>
            </a:pPr>
            <a:r>
              <a:rPr lang="hi-IN">
                <a:solidFill>
                  <a:srgbClr val="FF0000"/>
                </a:solidFill>
              </a:rPr>
              <a:t>गतिविधि द्वारा बर्न की गई कैलोरीज़</a:t>
            </a:r>
          </a:p>
        </c:rich>
      </c:tx>
      <c:layout>
        <c:manualLayout>
          <c:xMode val="edge"/>
          <c:yMode val="edge"/>
          <c:x val="1.4528247989487869E-2"/>
          <c:y val="6.4122965021529171E-2"/>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rgbClr val="FF0000"/>
              </a:solidFill>
              <a:latin typeface="Nirmala UI" panose="020B0502040204020203" pitchFamily="34" charset="0"/>
              <a:ea typeface="+mn-ea"/>
              <a:cs typeface="Nirmala UI" panose="020B0502040204020203" pitchFamily="34" charset="0"/>
            </a:defRPr>
          </a:pPr>
          <a:endParaRPr lang="en-US"/>
        </a:p>
      </c:txPr>
    </c:title>
    <c:autoTitleDeleted val="0"/>
    <c:plotArea>
      <c:layout>
        <c:manualLayout>
          <c:layoutTarget val="inner"/>
          <c:xMode val="edge"/>
          <c:yMode val="edge"/>
          <c:x val="2.1208759161515066E-2"/>
          <c:y val="0.36579555006604564"/>
          <c:w val="0.84022933030807034"/>
          <c:h val="0.44821985487108229"/>
        </c:manualLayout>
      </c:layout>
      <c:barChart>
        <c:barDir val="bar"/>
        <c:grouping val="stacked"/>
        <c:varyColors val="0"/>
        <c:ser>
          <c:idx val="0"/>
          <c:order val="0"/>
          <c:tx>
            <c:strRef>
              <c:f>'गतिविधि ट्रैकर'!$A$3</c:f>
              <c:strCache>
                <c:ptCount val="1"/>
                <c:pt idx="0">
                  <c:v>बाइकिंग</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Nirmala UI" panose="020B0502040204020203" pitchFamily="34" charset="0"/>
                    <a:ea typeface="+mn-ea"/>
                    <a:cs typeface="Nirmala UI" panose="020B0502040204020203"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'गतिविधि ट्रैकर'!$A$1</c:f>
              <c:strCache>
                <c:ptCount val="1"/>
                <c:pt idx="0">
                  <c:v>गतिविधि ट्रैकर</c:v>
                </c:pt>
              </c:strCache>
            </c:strRef>
          </c:cat>
          <c:val>
            <c:numRef>
              <c:f>'गतिविधि ट्रैकर'!$B$5</c:f>
              <c:numCache>
                <c:formatCode>0</c:formatCode>
                <c:ptCount val="1"/>
                <c:pt idx="0">
                  <c:v>847</c:v>
                </c:pt>
              </c:numCache>
            </c:numRef>
          </c:val>
        </c:ser>
        <c:ser>
          <c:idx val="1"/>
          <c:order val="1"/>
          <c:tx>
            <c:strRef>
              <c:f>'गतिविधि ट्रैकर'!$A$7</c:f>
              <c:strCache>
                <c:ptCount val="1"/>
                <c:pt idx="0">
                  <c:v>तैराकी</c:v>
                </c:pt>
              </c:strCache>
            </c:strRef>
          </c:tx>
          <c:spPr>
            <a:solidFill>
              <a:schemeClr val="bg2">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Nirmala UI" panose="020B0502040204020203" pitchFamily="34" charset="0"/>
                    <a:ea typeface="+mn-ea"/>
                    <a:cs typeface="Nirmala UI" panose="020B0502040204020203"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'गतिविधि ट्रैकर'!$A$1</c:f>
              <c:strCache>
                <c:ptCount val="1"/>
                <c:pt idx="0">
                  <c:v>गतिविधि ट्रैकर</c:v>
                </c:pt>
              </c:strCache>
            </c:strRef>
          </c:cat>
          <c:val>
            <c:numRef>
              <c:f>'गतिविधि ट्रैकर'!$B$9</c:f>
              <c:numCache>
                <c:formatCode>0</c:formatCode>
                <c:ptCount val="1"/>
                <c:pt idx="0">
                  <c:v>237</c:v>
                </c:pt>
              </c:numCache>
            </c:numRef>
          </c:val>
        </c:ser>
        <c:ser>
          <c:idx val="2"/>
          <c:order val="2"/>
          <c:tx>
            <c:strRef>
              <c:f>'गतिविधि ट्रैकर'!$A$11</c:f>
              <c:strCache>
                <c:ptCount val="1"/>
                <c:pt idx="0">
                  <c:v>गतिविधि 3</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Nirmala UI" panose="020B0502040204020203" pitchFamily="34" charset="0"/>
                    <a:ea typeface="+mn-ea"/>
                    <a:cs typeface="Nirmala UI" panose="020B0502040204020203"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'गतिविधि ट्रैकर'!$A$1</c:f>
              <c:strCache>
                <c:ptCount val="1"/>
                <c:pt idx="0">
                  <c:v>गतिविधि ट्रैकर</c:v>
                </c:pt>
              </c:strCache>
            </c:strRef>
          </c:cat>
          <c:val>
            <c:numRef>
              <c:f>'गतिविधि ट्रैकर'!$B$13</c:f>
              <c:numCache>
                <c:formatCode>0</c:formatCode>
                <c:ptCount val="1"/>
                <c:pt idx="0">
                  <c:v>150</c:v>
                </c:pt>
              </c:numCache>
            </c:numRef>
          </c:val>
        </c:ser>
        <c:ser>
          <c:idx val="3"/>
          <c:order val="3"/>
          <c:tx>
            <c:strRef>
              <c:f>'गतिविधि ट्रैकर'!$A$15</c:f>
              <c:strCache>
                <c:ptCount val="1"/>
                <c:pt idx="0">
                  <c:v>गतिविधि 4</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Nirmala UI" panose="020B0502040204020203" pitchFamily="34" charset="0"/>
                    <a:ea typeface="+mn-ea"/>
                    <a:cs typeface="Nirmala UI" panose="020B0502040204020203"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'गतिविधि ट्रैकर'!$A$1</c:f>
              <c:strCache>
                <c:ptCount val="1"/>
                <c:pt idx="0">
                  <c:v>गतिविधि ट्रैकर</c:v>
                </c:pt>
              </c:strCache>
            </c:strRef>
          </c:cat>
          <c:val>
            <c:numRef>
              <c:f>'गतिविधि ट्रैकर'!$B$17</c:f>
              <c:numCache>
                <c:formatCode>0</c:formatCode>
                <c:ptCount val="1"/>
                <c:pt idx="0">
                  <c:v>115</c:v>
                </c:pt>
              </c:numCache>
            </c:numRef>
          </c:val>
        </c:ser>
        <c:ser>
          <c:idx val="4"/>
          <c:order val="4"/>
          <c:tx>
            <c:strRef>
              <c:f>'गतिविधि ट्रैकर'!$A$19</c:f>
              <c:strCache>
                <c:ptCount val="1"/>
                <c:pt idx="0">
                  <c:v>गतिविधि 5</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Nirmala UI" panose="020B0502040204020203" pitchFamily="34" charset="0"/>
                    <a:ea typeface="+mn-ea"/>
                    <a:cs typeface="Nirmala UI" panose="020B0502040204020203"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'गतिविधि ट्रैकर'!$A$1</c:f>
              <c:strCache>
                <c:ptCount val="1"/>
                <c:pt idx="0">
                  <c:v>गतिविधि ट्रैकर</c:v>
                </c:pt>
              </c:strCache>
            </c:strRef>
          </c:cat>
          <c:val>
            <c:numRef>
              <c:f>'गतिविधि ट्रैकर'!$B$21</c:f>
              <c:numCache>
                <c:formatCode>0</c:formatCode>
                <c:ptCount val="1"/>
                <c:pt idx="0">
                  <c:v>345</c:v>
                </c:pt>
              </c:numCache>
            </c:numRef>
          </c:val>
        </c:ser>
        <c:dLbls>
          <c:showLegendKey val="0"/>
          <c:showVal val="0"/>
          <c:showCatName val="0"/>
          <c:showSerName val="0"/>
          <c:showPercent val="0"/>
          <c:showBubbleSize val="0"/>
        </c:dLbls>
        <c:gapWidth val="40"/>
        <c:overlap val="100"/>
        <c:axId val="202410288"/>
        <c:axId val="202410848"/>
      </c:barChart>
      <c:catAx>
        <c:axId val="202410288"/>
        <c:scaling>
          <c:orientation val="minMax"/>
        </c:scaling>
        <c:delete val="1"/>
        <c:axPos val="l"/>
        <c:numFmt formatCode="General" sourceLinked="1"/>
        <c:majorTickMark val="none"/>
        <c:minorTickMark val="none"/>
        <c:tickLblPos val="nextTo"/>
        <c:crossAx val="202410848"/>
        <c:crosses val="autoZero"/>
        <c:auto val="1"/>
        <c:lblAlgn val="ctr"/>
        <c:lblOffset val="100"/>
        <c:noMultiLvlLbl val="0"/>
      </c:catAx>
      <c:valAx>
        <c:axId val="2024108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Nirmala UI" panose="020B0502040204020203" pitchFamily="34" charset="0"/>
                <a:ea typeface="+mn-ea"/>
                <a:cs typeface="Nirmala UI" panose="020B0502040204020203" pitchFamily="34" charset="0"/>
              </a:defRPr>
            </a:pPr>
            <a:endParaRPr lang="en-US"/>
          </a:p>
        </c:txPr>
        <c:crossAx val="202410288"/>
        <c:crosses val="autoZero"/>
        <c:crossBetween val="between"/>
      </c:valAx>
      <c:spPr>
        <a:noFill/>
        <a:ln>
          <a:noFill/>
        </a:ln>
        <a:effectLst/>
      </c:spPr>
    </c:plotArea>
    <c:legend>
      <c:legendPos val="r"/>
      <c:layout>
        <c:manualLayout>
          <c:xMode val="edge"/>
          <c:yMode val="edge"/>
          <c:x val="0.89336229151803415"/>
          <c:y val="0.28856020448424341"/>
          <c:w val="0.10474831671682065"/>
          <c:h val="0.675385380748974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Nirmala UI" panose="020B0502040204020203" pitchFamily="34" charset="0"/>
              <a:ea typeface="+mn-ea"/>
              <a:cs typeface="Nirmala UI" panose="020B0502040204020203" pitchFamily="34" charset="0"/>
            </a:defRPr>
          </a:pPr>
          <a:endParaRPr lang="en-US"/>
        </a:p>
      </c:txPr>
    </c:legend>
    <c:plotVisOnly val="1"/>
    <c:dispBlanksAs val="gap"/>
    <c:showDLblsOverMax val="0"/>
  </c:chart>
  <c:spPr>
    <a:noFill/>
    <a:ln w="9525" cap="flat" cmpd="sng" algn="ctr">
      <a:noFill/>
      <a:round/>
    </a:ln>
    <a:effectLst/>
  </c:spPr>
  <c:txPr>
    <a:bodyPr/>
    <a:lstStyle/>
    <a:p>
      <a:pPr>
        <a:defRPr sz="1200">
          <a:latin typeface="Nirmala UI" panose="020B0502040204020203" pitchFamily="34" charset="0"/>
          <a:cs typeface="Nirmala UI" panose="020B0502040204020203" pitchFamily="34" charset="0"/>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0</xdr:colOff>
      <xdr:row>0</xdr:row>
      <xdr:rowOff>57150</xdr:rowOff>
    </xdr:from>
    <xdr:to>
      <xdr:col>11</xdr:col>
      <xdr:colOff>2409825</xdr:colOff>
      <xdr:row>3</xdr:row>
      <xdr:rowOff>28575</xdr:rowOff>
    </xdr:to>
    <xdr:graphicFrame macro="">
      <xdr:nvGraphicFramePr>
        <xdr:cNvPr id="2" name="बर्न की गई कैलोरीज़" descr="गतिविधि द्वारा बर्न की गई कैलोरीज़ दिखाता हुआ स्टैक्ड बार चार्ट." title="गतिविधि द्वारा बर्न की गई कैलोरीज़"/>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List" displayName="List" ref="E5:L12" totalsRowShown="0" headerRowDxfId="9" dataDxfId="8">
  <tableColumns count="8">
    <tableColumn id="1" name="दिनांक" dataDxfId="7"/>
    <tableColumn id="2" name="गतिविधि" dataDxfId="6"/>
    <tableColumn id="9" name="प्रारंभ समय" dataDxfId="5"/>
    <tableColumn id="10" name="अवधि" dataDxfId="4"/>
    <tableColumn id="3" name="योग" dataDxfId="3"/>
    <tableColumn id="4" name="इकाई" dataDxfId="2">
      <calculatedColumnFormula>IFERROR(VLOOKUP(List[[#This Row],[गतिविधि]],ActivityLookup,2,FALSE),"")</calculatedColumnFormula>
    </tableColumn>
    <tableColumn id="5" name="कैलोरीज़" dataDxfId="1"/>
    <tableColumn id="7" name="नोट" dataDxfId="0"/>
  </tableColumns>
  <tableStyleInfo name="गतिविधि लॉग " showFirstColumn="0" showLastColumn="0" showRowStripes="1" showColumnStripes="0"/>
  <extLst>
    <ext xmlns:x14="http://schemas.microsoft.com/office/spreadsheetml/2009/9/main" uri="{504A1905-F514-4f6f-8877-14C23A59335A}">
      <x14:table altText="गतिविधि लॉग" altTextSummary="दिनांक, गतिविधि प्रकार, प्रारंभ समय, अवधि, कुल योग, इकाई, कैलोरीज़ और नोट जैसे गतिविधि आइटम्स की सूची."/>
    </ext>
  </extLst>
</table>
</file>

<file path=xl/theme/theme1.xml><?xml version="1.0" encoding="utf-8"?>
<a:theme xmlns:a="http://schemas.openxmlformats.org/drawingml/2006/main" name="Office Theme">
  <a:themeElements>
    <a:clrScheme name="Activity Log">
      <a:dk1>
        <a:sysClr val="windowText" lastClr="000000"/>
      </a:dk1>
      <a:lt1>
        <a:sysClr val="window" lastClr="FFFFFF"/>
      </a:lt1>
      <a:dk2>
        <a:srgbClr val="414141"/>
      </a:dk2>
      <a:lt2>
        <a:srgbClr val="F0F0F0"/>
      </a:lt2>
      <a:accent1>
        <a:srgbClr val="F01414"/>
      </a:accent1>
      <a:accent2>
        <a:srgbClr val="2895BF"/>
      </a:accent2>
      <a:accent3>
        <a:srgbClr val="BF1A8D"/>
      </a:accent3>
      <a:accent4>
        <a:srgbClr val="FF9900"/>
      </a:accent4>
      <a:accent5>
        <a:srgbClr val="9B9B9B"/>
      </a:accent5>
      <a:accent6>
        <a:srgbClr val="CD865B"/>
      </a:accent6>
      <a:hlink>
        <a:srgbClr val="0095BF"/>
      </a:hlink>
      <a:folHlink>
        <a:srgbClr val="BF1A8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1:L24"/>
  <sheetViews>
    <sheetView showGridLines="0" tabSelected="1" zoomScaleNormal="100" workbookViewId="0"/>
  </sheetViews>
  <sheetFormatPr defaultRowHeight="21.75" customHeight="1" x14ac:dyDescent="0.25"/>
  <cols>
    <col min="1" max="1" width="14.42578125" style="9" customWidth="1"/>
    <col min="2" max="2" width="16" style="9" customWidth="1"/>
    <col min="3" max="3" width="9.7109375" style="36" customWidth="1"/>
    <col min="4" max="4" width="1.42578125" style="4" customWidth="1"/>
    <col min="5" max="5" width="14.28515625" style="9" customWidth="1"/>
    <col min="6" max="6" width="18.85546875" style="9" customWidth="1"/>
    <col min="7" max="7" width="11.28515625" style="13" customWidth="1"/>
    <col min="8" max="8" width="11.7109375" style="9" customWidth="1"/>
    <col min="9" max="9" width="9.85546875" style="9" customWidth="1"/>
    <col min="10" max="10" width="11.140625" style="35" customWidth="1"/>
    <col min="11" max="11" width="10.42578125" style="4" customWidth="1"/>
    <col min="12" max="12" width="36.5703125" style="4" customWidth="1"/>
    <col min="13" max="16384" width="9.140625" style="4"/>
  </cols>
  <sheetData>
    <row r="1" spans="1:12" s="8" customFormat="1" ht="45.75" customHeight="1" x14ac:dyDescent="0.9">
      <c r="A1" s="1" t="s">
        <v>0</v>
      </c>
      <c r="B1" s="2"/>
      <c r="C1" s="3"/>
      <c r="D1" s="4"/>
      <c r="E1" s="5"/>
      <c r="F1" s="5"/>
      <c r="G1" s="6"/>
      <c r="H1" s="5"/>
      <c r="I1" s="5"/>
      <c r="J1" s="7"/>
    </row>
    <row r="2" spans="1:12" ht="89.25" customHeight="1" x14ac:dyDescent="0.25">
      <c r="A2" s="53" t="s">
        <v>1</v>
      </c>
      <c r="B2" s="54"/>
      <c r="C2" s="54"/>
      <c r="G2" s="10"/>
      <c r="H2" s="4"/>
      <c r="I2" s="4"/>
      <c r="J2" s="4"/>
    </row>
    <row r="3" spans="1:12" ht="18" customHeight="1" x14ac:dyDescent="0.25">
      <c r="A3" s="44" t="s">
        <v>2</v>
      </c>
      <c r="B3" s="52">
        <f>SUMIF(List[गतिविधि],Category1,List[योग])</f>
        <v>31.310000000000002</v>
      </c>
      <c r="C3" s="11"/>
      <c r="E3" s="4"/>
      <c r="F3" s="4"/>
      <c r="G3" s="4"/>
      <c r="H3" s="4"/>
      <c r="I3" s="4"/>
      <c r="J3" s="4"/>
    </row>
    <row r="4" spans="1:12" ht="18" customHeight="1" x14ac:dyDescent="0.25">
      <c r="A4" s="44"/>
      <c r="B4" s="52"/>
      <c r="C4" s="12" t="s">
        <v>20</v>
      </c>
      <c r="H4" s="4"/>
      <c r="I4" s="4"/>
      <c r="J4" s="4"/>
    </row>
    <row r="5" spans="1:12" ht="21.75" customHeight="1" x14ac:dyDescent="0.15">
      <c r="A5" s="44"/>
      <c r="B5" s="41">
        <f>SUMIF(List[गतिविधि],Category1,List[कैलोरीज़])</f>
        <v>847</v>
      </c>
      <c r="C5" s="14" t="s">
        <v>13</v>
      </c>
      <c r="E5" s="15" t="s">
        <v>8</v>
      </c>
      <c r="F5" s="16" t="s">
        <v>9</v>
      </c>
      <c r="G5" s="17" t="s">
        <v>10</v>
      </c>
      <c r="H5" s="18" t="s">
        <v>11</v>
      </c>
      <c r="I5" s="18" t="s">
        <v>7</v>
      </c>
      <c r="J5" s="19" t="s">
        <v>12</v>
      </c>
      <c r="K5" s="17" t="s">
        <v>13</v>
      </c>
      <c r="L5" s="16" t="s">
        <v>14</v>
      </c>
    </row>
    <row r="6" spans="1:12" ht="21.75" customHeight="1" thickBot="1" x14ac:dyDescent="0.2">
      <c r="A6" s="45"/>
      <c r="B6" s="42"/>
      <c r="C6" s="20"/>
      <c r="E6" s="21">
        <v>41793</v>
      </c>
      <c r="F6" s="16" t="s">
        <v>2</v>
      </c>
      <c r="G6" s="39">
        <v>0.66666666666666663</v>
      </c>
      <c r="H6" s="22">
        <v>1.5972222222222224E-2</v>
      </c>
      <c r="I6" s="23">
        <v>5.89</v>
      </c>
      <c r="J6" s="24" t="str">
        <f>IFERROR(VLOOKUP(List[[#This Row],[गतिविधि]],ActivityLookup,2,FALSE),"")</f>
        <v>किलोमीटर</v>
      </c>
      <c r="K6" s="25">
        <v>173</v>
      </c>
      <c r="L6" s="16" t="s">
        <v>15</v>
      </c>
    </row>
    <row r="7" spans="1:12" ht="21.75" customHeight="1" thickTop="1" x14ac:dyDescent="0.25">
      <c r="A7" s="43" t="s">
        <v>3</v>
      </c>
      <c r="B7" s="52">
        <f>SUMIF(List[गतिविधि],Category2,List[योग])</f>
        <v>1700</v>
      </c>
      <c r="C7" s="26"/>
      <c r="E7" s="21">
        <v>41795</v>
      </c>
      <c r="F7" s="16" t="s">
        <v>2</v>
      </c>
      <c r="G7" s="39">
        <v>0.60416666666666663</v>
      </c>
      <c r="H7" s="22">
        <v>3.125E-2</v>
      </c>
      <c r="I7" s="23">
        <v>12.55</v>
      </c>
      <c r="J7" s="24" t="str">
        <f>IFERROR(VLOOKUP(List[[#This Row],[गतिविधि]],ActivityLookup,2,FALSE),"")</f>
        <v>किलोमीटर</v>
      </c>
      <c r="K7" s="25">
        <v>330</v>
      </c>
      <c r="L7" s="16" t="s">
        <v>16</v>
      </c>
    </row>
    <row r="8" spans="1:12" ht="21.75" customHeight="1" x14ac:dyDescent="0.25">
      <c r="A8" s="44"/>
      <c r="B8" s="52"/>
      <c r="C8" s="12" t="s">
        <v>21</v>
      </c>
      <c r="E8" s="21">
        <v>41796</v>
      </c>
      <c r="F8" s="16" t="s">
        <v>3</v>
      </c>
      <c r="G8" s="39">
        <v>0.41666666666666669</v>
      </c>
      <c r="H8" s="22">
        <v>2.0833333333333332E-2</v>
      </c>
      <c r="I8" s="23">
        <v>1700</v>
      </c>
      <c r="J8" s="24" t="str">
        <f>IFERROR(VLOOKUP(List[[#This Row],[गतिविधि]],ActivityLookup,2,FALSE),"")</f>
        <v>मीटर</v>
      </c>
      <c r="K8" s="25">
        <v>237</v>
      </c>
      <c r="L8" s="16" t="s">
        <v>17</v>
      </c>
    </row>
    <row r="9" spans="1:12" ht="21.75" customHeight="1" x14ac:dyDescent="0.15">
      <c r="A9" s="44"/>
      <c r="B9" s="41">
        <f>SUMIF(List[गतिविधि],Category2,List[कैलोरीज़])</f>
        <v>237</v>
      </c>
      <c r="C9" s="14" t="s">
        <v>13</v>
      </c>
      <c r="E9" s="21">
        <v>41797</v>
      </c>
      <c r="F9" s="16" t="s">
        <v>4</v>
      </c>
      <c r="G9" s="39">
        <v>0.5625</v>
      </c>
      <c r="H9" s="22">
        <v>2.4305555555555556E-2</v>
      </c>
      <c r="I9" s="23">
        <v>3227</v>
      </c>
      <c r="J9" s="24" t="str">
        <f>IFERROR(VLOOKUP(List[[#This Row],[गतिविधि]],ActivityLookup,2,FALSE),"")</f>
        <v>चरण</v>
      </c>
      <c r="K9" s="25">
        <v>150</v>
      </c>
      <c r="L9" s="16"/>
    </row>
    <row r="10" spans="1:12" ht="21.75" customHeight="1" thickBot="1" x14ac:dyDescent="0.3">
      <c r="A10" s="45"/>
      <c r="B10" s="42"/>
      <c r="C10" s="27"/>
      <c r="E10" s="21">
        <v>41801</v>
      </c>
      <c r="F10" s="16" t="s">
        <v>5</v>
      </c>
      <c r="G10" s="39">
        <v>0.22916666666666666</v>
      </c>
      <c r="H10" s="22">
        <v>2.0833333333333332E-2</v>
      </c>
      <c r="I10" s="23">
        <v>30</v>
      </c>
      <c r="J10" s="24" t="str">
        <f>IFERROR(VLOOKUP(List[[#This Row],[गतिविधि]],ActivityLookup,2,FALSE),"")</f>
        <v>रिपोर्ट्स</v>
      </c>
      <c r="K10" s="25">
        <v>115</v>
      </c>
      <c r="L10" s="16"/>
    </row>
    <row r="11" spans="1:12" ht="21.75" customHeight="1" thickTop="1" x14ac:dyDescent="0.25">
      <c r="A11" s="43" t="s">
        <v>4</v>
      </c>
      <c r="B11" s="52">
        <f>SUMIF(List[गतिविधि],Category3,List[योग])</f>
        <v>3227</v>
      </c>
      <c r="C11" s="26"/>
      <c r="E11" s="28">
        <v>41801</v>
      </c>
      <c r="F11" s="29" t="s">
        <v>6</v>
      </c>
      <c r="G11" s="40">
        <v>0.25</v>
      </c>
      <c r="H11" s="30">
        <v>3.125E-2</v>
      </c>
      <c r="I11" s="29">
        <v>8.0399999999999991</v>
      </c>
      <c r="J11" s="31" t="str">
        <f>IFERROR(VLOOKUP(List[[#This Row],[गतिविधि]],ActivityLookup,2,FALSE),"")</f>
        <v>किलोमीटर</v>
      </c>
      <c r="K11" s="32">
        <v>345</v>
      </c>
      <c r="L11" s="33"/>
    </row>
    <row r="12" spans="1:12" ht="21.75" customHeight="1" x14ac:dyDescent="0.25">
      <c r="A12" s="44"/>
      <c r="B12" s="52"/>
      <c r="C12" s="12" t="s">
        <v>22</v>
      </c>
      <c r="E12" s="28">
        <v>41803</v>
      </c>
      <c r="F12" s="29" t="s">
        <v>2</v>
      </c>
      <c r="G12" s="40">
        <v>0.41666666666666669</v>
      </c>
      <c r="H12" s="30">
        <v>2.7777777777777776E-2</v>
      </c>
      <c r="I12" s="29">
        <v>12.87</v>
      </c>
      <c r="J12" s="31" t="str">
        <f>IFERROR(VLOOKUP(List[[#This Row],[गतिविधि]],ActivityLookup,2,FALSE),"")</f>
        <v>किलोमीटर</v>
      </c>
      <c r="K12" s="32">
        <v>344</v>
      </c>
      <c r="L12" s="34"/>
    </row>
    <row r="13" spans="1:12" ht="21.75" customHeight="1" x14ac:dyDescent="0.25">
      <c r="A13" s="44"/>
      <c r="B13" s="41">
        <f>SUMIF(List[गतिविधि],Category3,List[कैलोरीज़])</f>
        <v>150</v>
      </c>
      <c r="C13" s="14" t="s">
        <v>13</v>
      </c>
      <c r="L13" s="16"/>
    </row>
    <row r="14" spans="1:12" ht="21.75" customHeight="1" thickBot="1" x14ac:dyDescent="0.3">
      <c r="A14" s="44"/>
      <c r="B14" s="42"/>
      <c r="C14" s="11"/>
      <c r="L14" s="16"/>
    </row>
    <row r="15" spans="1:12" ht="21.75" customHeight="1" thickTop="1" x14ac:dyDescent="0.25">
      <c r="A15" s="43" t="s">
        <v>5</v>
      </c>
      <c r="B15" s="52">
        <f>SUMIF(List[गतिविधि],Category4,List[योग])</f>
        <v>30</v>
      </c>
      <c r="C15" s="26"/>
      <c r="L15" s="33"/>
    </row>
    <row r="16" spans="1:12" ht="21.75" customHeight="1" x14ac:dyDescent="0.25">
      <c r="A16" s="44"/>
      <c r="B16" s="52"/>
      <c r="C16" s="12" t="s">
        <v>23</v>
      </c>
    </row>
    <row r="17" spans="1:3" ht="21.75" customHeight="1" x14ac:dyDescent="0.25">
      <c r="A17" s="44"/>
      <c r="B17" s="41">
        <f>SUMIF(List[गतिविधि],Category4,List[कैलोरीज़])</f>
        <v>115</v>
      </c>
      <c r="C17" s="14" t="s">
        <v>13</v>
      </c>
    </row>
    <row r="18" spans="1:3" ht="21.75" customHeight="1" thickBot="1" x14ac:dyDescent="0.3">
      <c r="A18" s="44"/>
      <c r="B18" s="42"/>
      <c r="C18" s="27"/>
    </row>
    <row r="19" spans="1:3" ht="21.75" customHeight="1" thickTop="1" x14ac:dyDescent="0.25">
      <c r="A19" s="43" t="s">
        <v>6</v>
      </c>
      <c r="B19" s="52">
        <f>SUMIF(List[गतिविधि],Category5,List[योग])</f>
        <v>8.0399999999999991</v>
      </c>
      <c r="C19" s="26"/>
    </row>
    <row r="20" spans="1:3" ht="21.75" customHeight="1" x14ac:dyDescent="0.25">
      <c r="A20" s="44"/>
      <c r="B20" s="52"/>
      <c r="C20" s="12" t="s">
        <v>20</v>
      </c>
    </row>
    <row r="21" spans="1:3" ht="21.75" customHeight="1" x14ac:dyDescent="0.25">
      <c r="A21" s="44"/>
      <c r="B21" s="41">
        <f>SUMIF(List[गतिविधि],Category5,List[कैलोरीज़])</f>
        <v>345</v>
      </c>
      <c r="C21" s="14" t="s">
        <v>13</v>
      </c>
    </row>
    <row r="22" spans="1:3" ht="21.75" customHeight="1" thickBot="1" x14ac:dyDescent="0.3">
      <c r="A22" s="44"/>
      <c r="B22" s="42"/>
      <c r="C22" s="11"/>
    </row>
    <row r="23" spans="1:3" ht="21.75" customHeight="1" thickTop="1" x14ac:dyDescent="0.25">
      <c r="A23" s="46" t="s">
        <v>7</v>
      </c>
      <c r="B23" s="48">
        <f>SUM(B21,B17,B13,B9,B5)</f>
        <v>1694</v>
      </c>
      <c r="C23" s="50" t="s">
        <v>13</v>
      </c>
    </row>
    <row r="24" spans="1:3" ht="21.75" customHeight="1" x14ac:dyDescent="0.25">
      <c r="A24" s="47"/>
      <c r="B24" s="49"/>
      <c r="C24" s="51"/>
    </row>
  </sheetData>
  <mergeCells count="19">
    <mergeCell ref="A2:C2"/>
    <mergeCell ref="A3:A6"/>
    <mergeCell ref="B3:B4"/>
    <mergeCell ref="B5:B6"/>
    <mergeCell ref="B7:B8"/>
    <mergeCell ref="B9:B10"/>
    <mergeCell ref="A7:A10"/>
    <mergeCell ref="A23:A24"/>
    <mergeCell ref="B23:B24"/>
    <mergeCell ref="C23:C24"/>
    <mergeCell ref="B11:B12"/>
    <mergeCell ref="B13:B14"/>
    <mergeCell ref="B19:B20"/>
    <mergeCell ref="B21:B22"/>
    <mergeCell ref="B15:B16"/>
    <mergeCell ref="B17:B18"/>
    <mergeCell ref="A11:A14"/>
    <mergeCell ref="A15:A18"/>
    <mergeCell ref="A19:A22"/>
  </mergeCells>
  <dataValidations count="4">
    <dataValidation type="list" allowBlank="1" sqref="F6:F12">
      <formula1>ActivityList</formula1>
    </dataValidation>
    <dataValidation type="custom" errorStyle="warning" allowBlank="1" showInputMessage="1" showErrorMessage="1" errorTitle="ओह!" error="आपके द्वारा लॉग में दर्ज कैलोरीज़ चार्ट के लिए यहाँ सारांशित की गई है. कोई भी परिवर्तन त्रुटि का कारण हो सकती है. यदि आप इसे वाकई परिवर्तित करना चाहते हैं तो हाँ क्लिक करें, अन्यथा रद्द करें क्लिक करें." sqref="C23:C24">
      <formula1>"कैलोरीज़"</formula1>
    </dataValidation>
    <dataValidation type="list" allowBlank="1" showInputMessage="1" sqref="C4 C8 C12 C16 C20">
      <formula1>"मील,किलोमीटर,चरण,लैप,यार्ड,मीटर,रिपोर्ट्स,मिनट्स"</formula1>
    </dataValidation>
    <dataValidation type="custom" errorStyle="warning" allowBlank="1" showInputMessage="1" showErrorMessage="1" errorTitle="ओह!" error="आपके द्वारा लॉग में दर्ज कैलोरीज़ चार्ट के लिए यहाँ सारांशित की गई है. कोई भी परिवर्तन त्रुटि का कारण हो सकती है. यदि आप इसे वाकई परिवर्तित करना चाहते हैं तो हाँ क्लिक करें, अन्यथा रद्द करें क्लिक करें." sqref="C5 C9 C13 C17 C21">
      <formula1>"कैलोरीज़"</formula1>
    </dataValidation>
  </dataValidations>
  <printOptions horizontalCentered="1"/>
  <pageMargins left="0.25" right="0.25" top="0.5" bottom="0.5" header="0.3" footer="0.3"/>
  <pageSetup scale="69"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C8"/>
  <sheetViews>
    <sheetView showGridLines="0" workbookViewId="0"/>
  </sheetViews>
  <sheetFormatPr defaultRowHeight="21.75" customHeight="1" x14ac:dyDescent="0.25"/>
  <cols>
    <col min="1" max="1" width="2.28515625" style="37" customWidth="1"/>
    <col min="2" max="2" width="24.28515625" style="37" customWidth="1"/>
    <col min="3" max="3" width="26.5703125" style="37" customWidth="1"/>
    <col min="4" max="16384" width="9.140625" style="37"/>
  </cols>
  <sheetData>
    <row r="1" spans="2:3" ht="41.25" customHeight="1" x14ac:dyDescent="0.25">
      <c r="B1" s="55" t="s">
        <v>18</v>
      </c>
      <c r="C1" s="55"/>
    </row>
    <row r="2" spans="2:3" ht="36" customHeight="1" x14ac:dyDescent="0.25">
      <c r="B2" s="56" t="s">
        <v>19</v>
      </c>
      <c r="C2" s="56"/>
    </row>
    <row r="3" spans="2:3" ht="29.25" customHeight="1" x14ac:dyDescent="0.3">
      <c r="B3" s="38" t="s">
        <v>9</v>
      </c>
      <c r="C3" s="38" t="s">
        <v>12</v>
      </c>
    </row>
    <row r="4" spans="2:3" ht="21.75" customHeight="1" x14ac:dyDescent="0.25">
      <c r="B4" s="37" t="str">
        <f>TRIM(Category1)</f>
        <v>बाइकिंग</v>
      </c>
      <c r="C4" s="37" t="str">
        <f>Category1Unit</f>
        <v>किलोमीटर</v>
      </c>
    </row>
    <row r="5" spans="2:3" ht="21.75" customHeight="1" x14ac:dyDescent="0.25">
      <c r="B5" s="37" t="str">
        <f>TRIM(Category2)</f>
        <v>तैराकी</v>
      </c>
      <c r="C5" s="37" t="str">
        <f>Category2Unit</f>
        <v>मीटर</v>
      </c>
    </row>
    <row r="6" spans="2:3" ht="21.75" customHeight="1" x14ac:dyDescent="0.25">
      <c r="B6" s="37" t="str">
        <f>TRIM(Category3)</f>
        <v>गतिविधि 3</v>
      </c>
      <c r="C6" s="37" t="str">
        <f>Category3Unit</f>
        <v>चरण</v>
      </c>
    </row>
    <row r="7" spans="2:3" ht="21.75" customHeight="1" x14ac:dyDescent="0.25">
      <c r="B7" s="37" t="str">
        <f>TRIM(Category4)</f>
        <v>गतिविधि 4</v>
      </c>
      <c r="C7" s="37" t="str">
        <f>Category4Unit</f>
        <v>रिपोर्ट्स</v>
      </c>
    </row>
    <row r="8" spans="2:3" ht="21.75" customHeight="1" x14ac:dyDescent="0.25">
      <c r="B8" s="37" t="str">
        <f>TRIM(Category5)</f>
        <v>गतिविधि 5</v>
      </c>
      <c r="C8" s="37" t="str">
        <f>Category5Unit</f>
        <v>किलोमीटर</v>
      </c>
    </row>
  </sheetData>
  <mergeCells count="2">
    <mergeCell ref="B1:C1"/>
    <mergeCell ref="B2: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कार्यपत्रक</vt:lpstr>
      </vt:variant>
      <vt:variant>
        <vt:i4>2</vt:i4>
      </vt:variant>
      <vt:variant>
        <vt:lpstr>नामांकित श्रेणियाँ</vt:lpstr>
      </vt:variant>
      <vt:variant>
        <vt:i4>13</vt:i4>
      </vt:variant>
    </vt:vector>
  </HeadingPairs>
  <TitlesOfParts>
    <vt:vector size="15" baseType="lpstr">
      <vt:lpstr>गतिविधि ट्रैकर</vt:lpstr>
      <vt:lpstr>गतिविधि सूची</vt:lpstr>
      <vt:lpstr>ActivityList</vt:lpstr>
      <vt:lpstr>ActivityLookup</vt:lpstr>
      <vt:lpstr>AllOthers</vt:lpstr>
      <vt:lpstr>Category1</vt:lpstr>
      <vt:lpstr>Category1Unit</vt:lpstr>
      <vt:lpstr>Category2</vt:lpstr>
      <vt:lpstr>Category2Unit</vt:lpstr>
      <vt:lpstr>Category3</vt:lpstr>
      <vt:lpstr>Category3Unit</vt:lpstr>
      <vt:lpstr>Category4</vt:lpstr>
      <vt:lpstr>Category4Unit</vt:lpstr>
      <vt:lpstr>Category5</vt:lpstr>
      <vt:lpstr>Category5Unit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2014-04-08T04:39:04Z</dcterms:created>
  <dcterms:modified xsi:type="dcterms:W3CDTF">2014-04-25T13:30:34Z</dcterms:modified>
</cp:coreProperties>
</file>