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09"/>
  <workbookPr codeName="ThisWorkbook"/>
  <mc:AlternateContent xmlns:mc="http://schemas.openxmlformats.org/markup-compatibility/2006">
    <mc:Choice Requires="x15">
      <x15ac:absPath xmlns:x15ac="http://schemas.microsoft.com/office/spreadsheetml/2010/11/ac" url="\\deli\P2016\MSOFFICEUA\Templates\Templates_Gemini_G1\Phases\161223_Accessibility_Templates_Batch10\06_FinalCheck_implementation\02_templates\he-IL\Templates\"/>
    </mc:Choice>
  </mc:AlternateContent>
  <bookViews>
    <workbookView xWindow="0" yWindow="0" windowWidth="26460" windowHeight="11760"/>
  </bookViews>
  <sheets>
    <sheet name="סמסטר" sheetId="1" r:id="rId1"/>
    <sheet name="נקודות זכות" sheetId="2" r:id="rId2"/>
    <sheet name="תקציב" sheetId="3" r:id="rId3"/>
    <sheet name="הוצאות חודשיות נטו" sheetId="5" r:id="rId4"/>
    <sheet name="הוצאות בסמסטר" sheetId="6" r:id="rId5"/>
    <sheet name="ספרים" sheetId="4" r:id="rId6"/>
  </sheets>
  <definedNames>
    <definedName name="ColumnTitle1">לוח_זמנים[[#Headers],[שעה ]]</definedName>
    <definedName name="ColumnTitle2">קורסים[[#Headers],[כותרת הקורס]]</definedName>
    <definedName name="ColumnTitle3">הכנסות_חודשיות[[#Headers],[פריט]]</definedName>
    <definedName name="ColumnTitle4">הוצאות_חודשיות[[#Headers],[פריט]]</definedName>
    <definedName name="ColumnTitle5">הוצאות_בסמסטר[[#Headers],[פריט]]</definedName>
    <definedName name="ColumnTitle6">רשימת_ספרים[[#Headers],[כותרת]]</definedName>
    <definedName name="_xlnm.Print_Titles" localSheetId="4">'הוצאות בסמסטר'!$4:$5</definedName>
    <definedName name="_xlnm.Print_Titles" localSheetId="3">'הוצאות חודשיות נטו'!$4:$5</definedName>
    <definedName name="_xlnm.Print_Titles" localSheetId="1">'נקודות זכות'!$14:$14</definedName>
    <definedName name="_xlnm.Print_Titles" localSheetId="0">סמסטר!$5:$5</definedName>
    <definedName name="_xlnm.Print_Titles" localSheetId="5">ספרים!$4:$4</definedName>
    <definedName name="_xlnm.Print_Titles" localSheetId="2">תקציב!$10:$11</definedName>
    <definedName name="בית_ספר">'נקודות זכות'!$B$1</definedName>
    <definedName name="דרישה">'נקודות זכות'!$B$8:$B$11</definedName>
    <definedName name="הוצאות_חודשיות_נטו">תקציב!$C$8</definedName>
    <definedName name="הכנסות_חודשיות_נטו">תקציב!$B$8</definedName>
    <definedName name="חודשים_בסמסטר">תקציב!$C$9</definedName>
    <definedName name="יתרה">תקציב!$D$8</definedName>
    <definedName name="מרווח_זמן">סמסטר!$D$4</definedName>
    <definedName name="שנה">סמסטר!$F$3</definedName>
    <definedName name="שעת_התחלה">סמסטר!$C$4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2" l="1"/>
  <c r="C5" i="2"/>
  <c r="C9" i="2" l="1"/>
  <c r="C10" i="2"/>
  <c r="C11" i="2"/>
  <c r="D9" i="2"/>
  <c r="D10" i="2"/>
  <c r="D11" i="2"/>
  <c r="E9" i="2"/>
  <c r="E10" i="2"/>
  <c r="E11" i="2"/>
  <c r="C8" i="2"/>
  <c r="D8" i="2"/>
  <c r="E8" i="2"/>
  <c r="D5" i="2"/>
  <c r="B5" i="2"/>
  <c r="C10" i="3"/>
  <c r="C4" i="5"/>
  <c r="C4" i="6"/>
  <c r="B1" i="4"/>
  <c r="D7" i="6"/>
  <c r="D8" i="6"/>
  <c r="D9" i="6"/>
  <c r="D10" i="6"/>
  <c r="D11" i="6"/>
  <c r="D6" i="6"/>
  <c r="B1" i="3"/>
  <c r="B1" i="5"/>
  <c r="B1" i="6"/>
  <c r="C3" i="2"/>
  <c r="C3" i="3"/>
  <c r="C3" i="5"/>
  <c r="C3" i="6"/>
  <c r="E12" i="2" l="1"/>
  <c r="C12" i="2"/>
  <c r="D12" i="2"/>
  <c r="D4" i="6"/>
  <c r="C8" i="3" s="1"/>
  <c r="B29" i="1"/>
  <c r="B28" i="1"/>
  <c r="B27" i="1"/>
  <c r="B26" i="1"/>
  <c r="B25" i="1"/>
  <c r="B24" i="1"/>
  <c r="B23" i="1"/>
  <c r="B22" i="1"/>
  <c r="B21" i="1"/>
  <c r="B20" i="1"/>
  <c r="B19" i="1"/>
  <c r="B18" i="1"/>
  <c r="B17" i="1"/>
  <c r="B16" i="1"/>
  <c r="B15" i="1"/>
  <c r="B14" i="1"/>
  <c r="B13" i="1"/>
  <c r="B12" i="1"/>
  <c r="B11" i="1"/>
  <c r="B10" i="1"/>
  <c r="B9" i="1"/>
  <c r="B8" i="1"/>
  <c r="B7" i="1"/>
  <c r="B6" i="1" l="1"/>
  <c r="B8" i="3" l="1"/>
  <c r="B5" i="3" l="1"/>
  <c r="D8" i="3"/>
  <c r="B6" i="3" l="1"/>
</calcChain>
</file>

<file path=xl/sharedStrings.xml><?xml version="1.0" encoding="utf-8"?>
<sst xmlns="http://schemas.openxmlformats.org/spreadsheetml/2006/main" count="123" uniqueCount="89">
  <si>
    <t>מערכת השעות שלי</t>
  </si>
  <si>
    <t>סמסטר הסתיו</t>
  </si>
  <si>
    <t xml:space="preserve">שעה </t>
  </si>
  <si>
    <t>שעת התחלה</t>
  </si>
  <si>
    <t>ב'</t>
  </si>
  <si>
    <t>ארוחת בוקר</t>
  </si>
  <si>
    <t>עסקים: בניין ב', חדר 256</t>
  </si>
  <si>
    <t>מרווח זמן</t>
  </si>
  <si>
    <t>ג'</t>
  </si>
  <si>
    <t>(בדקות)</t>
  </si>
  <si>
    <t>ד'</t>
  </si>
  <si>
    <t>שנה</t>
  </si>
  <si>
    <t>ה'</t>
  </si>
  <si>
    <t>פיזיקה: מעבדה 
בניין ג', חדר 309</t>
  </si>
  <si>
    <t>ו'</t>
  </si>
  <si>
    <t>ש'</t>
  </si>
  <si>
    <t>א'</t>
  </si>
  <si>
    <t>בית ספר</t>
  </si>
  <si>
    <t>כלי תכנון של נקודות זכות</t>
  </si>
  <si>
    <t>כותרת התואר</t>
  </si>
  <si>
    <t>התקדמות כוללת</t>
  </si>
  <si>
    <t>הערה: סיכום נקודות הזכות שלהלן מאוכלס באופן אוטומטי בערכים שאתה מזין בטבלת הקורסים להלן</t>
  </si>
  <si>
    <t>דרישה</t>
  </si>
  <si>
    <t>חוג ראשי</t>
  </si>
  <si>
    <t>חוג משני</t>
  </si>
  <si>
    <t>קורס בחירה</t>
  </si>
  <si>
    <t>לימודים כלליים</t>
  </si>
  <si>
    <t>סך הכל</t>
  </si>
  <si>
    <t>קורסים</t>
  </si>
  <si>
    <t>כותרת הקורס</t>
  </si>
  <si>
    <t>קורס 1</t>
  </si>
  <si>
    <t>קורס 2</t>
  </si>
  <si>
    <t>קורס 3</t>
  </si>
  <si>
    <t>סה"כ נקודות זכות</t>
  </si>
  <si>
    <t>מס' קורס</t>
  </si>
  <si>
    <t>מספר</t>
  </si>
  <si>
    <t>הושגו</t>
  </si>
  <si>
    <t>נדרשות</t>
  </si>
  <si>
    <t>נקודות זכות</t>
  </si>
  <si>
    <t>הושלם</t>
  </si>
  <si>
    <t>כן</t>
  </si>
  <si>
    <t>לא</t>
  </si>
  <si>
    <t>ציון</t>
  </si>
  <si>
    <t>סמסטר</t>
  </si>
  <si>
    <t>סמסטר 1</t>
  </si>
  <si>
    <t>מעקב אחר תקציב</t>
  </si>
  <si>
    <t>התקציב שלי</t>
  </si>
  <si>
    <t>אחוז ההוצאות מתוך ההכנסות</t>
  </si>
  <si>
    <t>הכנסות חודשיות נטו</t>
  </si>
  <si>
    <t>חודשים בסמסטר</t>
  </si>
  <si>
    <t>הכנסות חודשיות</t>
  </si>
  <si>
    <t>פריט</t>
  </si>
  <si>
    <t>הכנסה קבועה</t>
  </si>
  <si>
    <t>עזרה כספית</t>
  </si>
  <si>
    <t>הלוואות</t>
  </si>
  <si>
    <t>הכנסה אחרת</t>
  </si>
  <si>
    <t>הוצאות חודשיות נטו</t>
  </si>
  <si>
    <t>סכום</t>
  </si>
  <si>
    <t>יתרה</t>
  </si>
  <si>
    <t>הוצאות חודשיות</t>
  </si>
  <si>
    <t>שכ"ד</t>
  </si>
  <si>
    <t>שירותים ציבוריים</t>
  </si>
  <si>
    <t>טלפון נייד</t>
  </si>
  <si>
    <t>מצרכים</t>
  </si>
  <si>
    <t>הוצאות רכב</t>
  </si>
  <si>
    <t>הלוואות סטודנט</t>
  </si>
  <si>
    <t>כרטיסי אשראי</t>
  </si>
  <si>
    <t>ביטוח</t>
  </si>
  <si>
    <t>בידור</t>
  </si>
  <si>
    <t>שונות</t>
  </si>
  <si>
    <t>הוצאות בסמסטר</t>
  </si>
  <si>
    <t>הוצאות בסמסטר (סה"כ לחודש)</t>
  </si>
  <si>
    <t>שכר לימוד</t>
  </si>
  <si>
    <t>עלויות מעבדה</t>
  </si>
  <si>
    <t>ספרים</t>
  </si>
  <si>
    <t>פיקדונות</t>
  </si>
  <si>
    <t>תחבורה</t>
  </si>
  <si>
    <t>עלויות אחרות</t>
  </si>
  <si>
    <t>לחודש</t>
  </si>
  <si>
    <t>מעקב אחר ספרים</t>
  </si>
  <si>
    <t>רשימת ספרים</t>
  </si>
  <si>
    <t>כותרת</t>
  </si>
  <si>
    <t>כותרת הספר</t>
  </si>
  <si>
    <t>מחבר</t>
  </si>
  <si>
    <t>קורס</t>
  </si>
  <si>
    <t>היכן לקנות?</t>
  </si>
  <si>
    <t>מיקום</t>
  </si>
  <si>
    <t>ISBN</t>
  </si>
  <si>
    <t>הערות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</si>
</sst>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 #,##0;&quot;₪&quot;\ \-#,##0"/>
    <numFmt numFmtId="164" formatCode="&quot;$&quot;#,##0_);\(&quot;$&quot;#,##0\)"/>
    <numFmt numFmtId="165" formatCode="[$-409]h:mm\ AM/PM;@"/>
    <numFmt numFmtId="166" formatCode="0.0"/>
    <numFmt numFmtId="167" formatCode="[$-1000000]h:mm;@"/>
  </numFmts>
  <fonts count="22" x14ac:knownFonts="1">
    <font>
      <sz val="11"/>
      <color theme="0" tint="-0.34998626667073579"/>
      <name val="Arial"/>
      <family val="2"/>
      <scheme val="minor"/>
    </font>
    <font>
      <sz val="11"/>
      <color theme="0" tint="-4.9989318521683403E-2"/>
      <name val="Arial"/>
      <family val="2"/>
      <scheme val="minor"/>
    </font>
    <font>
      <sz val="23"/>
      <color theme="0" tint="-4.9989318521683403E-2"/>
      <name val="Arial"/>
      <family val="2"/>
      <scheme val="major"/>
    </font>
    <font>
      <sz val="12"/>
      <color theme="0" tint="-4.9989318521683403E-2"/>
      <name val="Arial"/>
      <family val="2"/>
      <scheme val="minor"/>
    </font>
    <font>
      <sz val="23"/>
      <color theme="0" tint="-4.9989318521683403E-2"/>
      <name val="Arial"/>
      <family val="2"/>
      <scheme val="minor"/>
    </font>
    <font>
      <sz val="28"/>
      <color theme="0"/>
      <name val="Arial"/>
      <family val="2"/>
      <scheme val="major"/>
    </font>
    <font>
      <sz val="34"/>
      <color theme="0" tint="-4.9989318521683403E-2"/>
      <name val="Arial"/>
      <family val="2"/>
      <scheme val="minor"/>
    </font>
    <font>
      <sz val="11"/>
      <color theme="0"/>
      <name val="Arial"/>
      <family val="2"/>
      <scheme val="minor"/>
    </font>
    <font>
      <sz val="14"/>
      <color theme="3" tint="9.9948118533890809E-2"/>
      <name val="Arial"/>
      <family val="2"/>
      <scheme val="major"/>
    </font>
    <font>
      <sz val="11"/>
      <color theme="4"/>
      <name val="Arial"/>
      <family val="2"/>
      <scheme val="minor"/>
    </font>
    <font>
      <sz val="11"/>
      <color theme="4"/>
      <name val="Arial"/>
      <family val="2"/>
      <scheme val="major"/>
    </font>
    <font>
      <sz val="11"/>
      <color theme="0" tint="-0.34998626667073579"/>
      <name val="Arial"/>
      <family val="2"/>
      <scheme val="minor"/>
    </font>
    <font>
      <sz val="11"/>
      <color theme="0" tint="-0.24994659260841701"/>
      <name val="Arial"/>
      <family val="2"/>
      <scheme val="minor"/>
    </font>
    <font>
      <sz val="14"/>
      <color theme="3" tint="9.9948118533890809E-2"/>
      <name val="Tahoma"/>
      <family val="2"/>
    </font>
    <font>
      <sz val="28"/>
      <color theme="0"/>
      <name val="Tahoma"/>
      <family val="2"/>
    </font>
    <font>
      <sz val="12"/>
      <color theme="0" tint="-4.9989318521683403E-2"/>
      <name val="Tahoma"/>
      <family val="2"/>
    </font>
    <font>
      <sz val="11"/>
      <color theme="4"/>
      <name val="Tahoma"/>
      <family val="2"/>
    </font>
    <font>
      <sz val="34"/>
      <color theme="0" tint="-4.9989318521683403E-2"/>
      <name val="Tahoma"/>
      <family val="2"/>
    </font>
    <font>
      <sz val="11"/>
      <color theme="0" tint="-0.34998626667073579"/>
      <name val="Tahoma"/>
      <family val="2"/>
    </font>
    <font>
      <sz val="23"/>
      <color theme="0" tint="-4.9989318521683403E-2"/>
      <name val="Tahoma"/>
      <family val="2"/>
    </font>
    <font>
      <sz val="11"/>
      <color theme="0"/>
      <name val="Tahoma"/>
      <family val="2"/>
    </font>
    <font>
      <sz val="11"/>
      <color theme="0" tint="-4.9989318521683403E-2"/>
      <name val="Tahoma"/>
      <family val="2"/>
    </font>
  </fonts>
  <fills count="6">
    <fill>
      <patternFill patternType="none"/>
    </fill>
    <fill>
      <patternFill patternType="gray125"/>
    </fill>
    <fill>
      <patternFill patternType="solid">
        <fgColor theme="1"/>
        <bgColor indexed="64"/>
      </patternFill>
    </fill>
    <fill>
      <patternFill patternType="solid">
        <fgColor theme="1" tint="0.14996795556505021"/>
        <bgColor indexed="64"/>
      </patternFill>
    </fill>
    <fill>
      <patternFill patternType="solid">
        <fgColor theme="4" tint="-0.24994659260841701"/>
        <bgColor indexed="64"/>
      </patternFill>
    </fill>
    <fill>
      <patternFill patternType="solid">
        <fgColor theme="1" tint="0.14996795556505021"/>
        <bgColor theme="1" tint="0.14996795556505021"/>
      </patternFill>
    </fill>
  </fills>
  <borders count="2">
    <border>
      <left/>
      <right/>
      <top/>
      <bottom/>
      <diagonal/>
    </border>
    <border>
      <left/>
      <right/>
      <top/>
      <bottom style="medium">
        <color theme="1"/>
      </bottom>
      <diagonal/>
    </border>
  </borders>
  <cellStyleXfs count="24">
    <xf numFmtId="0" fontId="0" fillId="3" borderId="0">
      <alignment horizontal="left" vertical="center" wrapText="1"/>
    </xf>
    <xf numFmtId="0" fontId="5" fillId="4" borderId="0" applyNumberFormat="0" applyBorder="0" applyProtection="0"/>
    <xf numFmtId="0" fontId="8" fillId="4" borderId="0" applyNumberFormat="0" applyBorder="0" applyProtection="0"/>
    <xf numFmtId="0" fontId="10" fillId="0" borderId="0" applyNumberFormat="0" applyFill="0" applyBorder="0" applyProtection="0">
      <alignment horizontal="left"/>
    </xf>
    <xf numFmtId="9" fontId="1" fillId="0" borderId="0" applyFont="0" applyFill="0" applyBorder="0" applyAlignment="0" applyProtection="0"/>
    <xf numFmtId="0" fontId="2" fillId="3" borderId="0" applyNumberFormat="0" applyBorder="0" applyProtection="0">
      <alignment horizontal="left" vertical="center" wrapText="1"/>
    </xf>
    <xf numFmtId="0" fontId="3" fillId="2" borderId="0" applyNumberFormat="0">
      <alignment horizontal="right" indent="1"/>
    </xf>
    <xf numFmtId="0" fontId="6" fillId="3" borderId="0">
      <alignment horizontal="right"/>
    </xf>
    <xf numFmtId="165" fontId="9" fillId="2" borderId="0" applyBorder="0" applyProtection="0">
      <alignment horizontal="right" vertical="center" indent="1"/>
    </xf>
    <xf numFmtId="0" fontId="7" fillId="3" borderId="0">
      <alignment horizontal="left"/>
    </xf>
    <xf numFmtId="165" fontId="4" fillId="3" borderId="0" applyNumberFormat="0">
      <alignment horizontal="left" vertical="center"/>
    </xf>
    <xf numFmtId="0" fontId="4" fillId="3" borderId="0">
      <alignment horizontal="right" vertical="center"/>
    </xf>
    <xf numFmtId="0" fontId="10" fillId="3" borderId="0">
      <alignment horizontal="center"/>
    </xf>
    <xf numFmtId="164" fontId="12" fillId="0" borderId="0" applyFont="0" applyFill="0" applyBorder="0" applyAlignment="0" applyProtection="0"/>
    <xf numFmtId="0" fontId="1" fillId="0" borderId="0" applyNumberFormat="0" applyFill="0" applyBorder="0" applyProtection="0">
      <alignment horizontal="right" indent="2"/>
    </xf>
    <xf numFmtId="0" fontId="11" fillId="3" borderId="0" applyNumberFormat="0" applyAlignment="0" applyProtection="0"/>
    <xf numFmtId="0" fontId="11" fillId="5" borderId="1" applyNumberFormat="0" applyFont="0" applyFill="0" applyAlignment="0">
      <alignment horizontal="left" vertical="center"/>
    </xf>
    <xf numFmtId="0" fontId="11" fillId="5" borderId="0" applyFill="0" applyBorder="0">
      <alignment horizontal="center" vertical="center"/>
    </xf>
    <xf numFmtId="0" fontId="7" fillId="3" borderId="0" applyNumberFormat="0" applyBorder="0">
      <alignment horizontal="right" indent="1"/>
    </xf>
    <xf numFmtId="164" fontId="11" fillId="3" borderId="0" applyFill="0" applyBorder="0">
      <alignment horizontal="right" vertical="center" wrapText="1" indent="2"/>
    </xf>
    <xf numFmtId="164" fontId="11" fillId="3" borderId="0" applyNumberFormat="0" applyFont="0" applyFill="0" applyBorder="0">
      <alignment horizontal="right" vertical="center" wrapText="1" indent="2"/>
    </xf>
    <xf numFmtId="164" fontId="11" fillId="3" borderId="0" applyNumberFormat="0" applyFont="0" applyFill="0" applyBorder="0">
      <alignment horizontal="left" vertical="center" wrapText="1"/>
    </xf>
    <xf numFmtId="166" fontId="11" fillId="3" borderId="0">
      <alignment horizontal="center" vertical="center" wrapText="1"/>
    </xf>
    <xf numFmtId="164" fontId="10" fillId="3" borderId="0" applyFill="0" applyBorder="0">
      <alignment horizontal="right" wrapText="1" indent="2"/>
    </xf>
  </cellStyleXfs>
  <cellXfs count="40">
    <xf numFmtId="0" fontId="0" fillId="3" borderId="0" xfId="0">
      <alignment horizontal="left" vertical="center" wrapText="1"/>
    </xf>
    <xf numFmtId="0" fontId="13" fillId="4" borderId="0" xfId="2" applyFont="1"/>
    <xf numFmtId="0" fontId="13" fillId="4" borderId="0" xfId="2" applyFont="1" applyAlignment="1">
      <alignment horizontal="right"/>
    </xf>
    <xf numFmtId="0" fontId="14" fillId="4" borderId="0" xfId="1" applyFont="1"/>
    <xf numFmtId="0" fontId="14" fillId="4" borderId="0" xfId="1" applyFont="1" applyAlignment="1">
      <alignment horizontal="right"/>
    </xf>
    <xf numFmtId="0" fontId="15" fillId="2" borderId="0" xfId="6" applyFont="1">
      <alignment horizontal="right" indent="1"/>
    </xf>
    <xf numFmtId="0" fontId="16" fillId="3" borderId="0" xfId="3" applyFont="1" applyFill="1" applyAlignment="1">
      <alignment horizontal="right"/>
    </xf>
    <xf numFmtId="0" fontId="17" fillId="3" borderId="0" xfId="7" applyFont="1" applyAlignment="1">
      <alignment horizontal="left"/>
    </xf>
    <xf numFmtId="0" fontId="18" fillId="3" borderId="0" xfId="0" applyFont="1">
      <alignment horizontal="left" vertical="center" wrapText="1"/>
    </xf>
    <xf numFmtId="0" fontId="19" fillId="3" borderId="0" xfId="11" applyFont="1" applyAlignment="1">
      <alignment horizontal="left" vertical="center"/>
    </xf>
    <xf numFmtId="0" fontId="20" fillId="3" borderId="0" xfId="9" applyFont="1" applyAlignment="1">
      <alignment horizontal="right"/>
    </xf>
    <xf numFmtId="0" fontId="15" fillId="2" borderId="0" xfId="6" applyNumberFormat="1" applyFont="1" applyAlignment="1">
      <alignment horizontal="left" indent="1"/>
    </xf>
    <xf numFmtId="167" fontId="16" fillId="2" borderId="0" xfId="8" applyNumberFormat="1" applyFont="1" applyAlignment="1">
      <alignment horizontal="left" vertical="center" indent="1"/>
    </xf>
    <xf numFmtId="0" fontId="18" fillId="3" borderId="0" xfId="0" applyFont="1" applyFill="1" applyBorder="1" applyAlignment="1">
      <alignment horizontal="right" vertical="center" wrapText="1"/>
    </xf>
    <xf numFmtId="0" fontId="19" fillId="3" borderId="0" xfId="5" applyFont="1" applyAlignment="1">
      <alignment horizontal="right" vertical="center" wrapText="1"/>
    </xf>
    <xf numFmtId="0" fontId="18" fillId="3" borderId="0" xfId="0" applyFont="1" applyAlignment="1">
      <alignment horizontal="right" vertical="center" wrapText="1"/>
    </xf>
    <xf numFmtId="0" fontId="21" fillId="3" borderId="0" xfId="14" applyFont="1" applyFill="1" applyAlignment="1">
      <alignment horizontal="left" indent="2"/>
    </xf>
    <xf numFmtId="9" fontId="19" fillId="3" borderId="0" xfId="4" applyFont="1" applyFill="1" applyAlignment="1">
      <alignment horizontal="right" vertical="center"/>
    </xf>
    <xf numFmtId="0" fontId="21" fillId="3" borderId="0" xfId="14" applyFont="1" applyFill="1" applyBorder="1" applyAlignment="1">
      <alignment horizontal="left" indent="2"/>
    </xf>
    <xf numFmtId="0" fontId="18" fillId="3" borderId="0" xfId="15" applyFont="1" applyAlignment="1">
      <alignment horizontal="right" vertical="center"/>
    </xf>
    <xf numFmtId="0" fontId="16" fillId="3" borderId="0" xfId="12" applyFont="1">
      <alignment horizontal="center"/>
    </xf>
    <xf numFmtId="0" fontId="18" fillId="3" borderId="1" xfId="16" applyFont="1" applyFill="1" applyAlignment="1">
      <alignment horizontal="right" vertical="center" wrapText="1"/>
    </xf>
    <xf numFmtId="0" fontId="18" fillId="3" borderId="0" xfId="17" applyFont="1" applyFill="1">
      <alignment horizontal="center" vertical="center"/>
    </xf>
    <xf numFmtId="166" fontId="18" fillId="3" borderId="0" xfId="22" applyFont="1">
      <alignment horizontal="center" vertical="center" wrapText="1"/>
    </xf>
    <xf numFmtId="0" fontId="18" fillId="3" borderId="0" xfId="21" applyNumberFormat="1" applyFont="1" applyAlignment="1">
      <alignment horizontal="right" vertical="center" wrapText="1"/>
    </xf>
    <xf numFmtId="167" fontId="19" fillId="3" borderId="0" xfId="10" applyNumberFormat="1" applyFont="1" applyAlignment="1">
      <alignment horizontal="right" vertical="center"/>
    </xf>
    <xf numFmtId="5" fontId="16" fillId="3" borderId="0" xfId="23" applyNumberFormat="1" applyFont="1" applyFill="1">
      <alignment horizontal="right" wrapText="1" indent="2"/>
    </xf>
    <xf numFmtId="5" fontId="16" fillId="3" borderId="0" xfId="23" applyNumberFormat="1" applyFont="1" applyFill="1" applyAlignment="1">
      <alignment horizontal="right" wrapText="1" indent="2"/>
    </xf>
    <xf numFmtId="5" fontId="19" fillId="3" borderId="0" xfId="10" applyNumberFormat="1" applyFont="1" applyAlignment="1">
      <alignment horizontal="right" vertical="center"/>
    </xf>
    <xf numFmtId="5" fontId="19" fillId="3" borderId="0" xfId="5" applyNumberFormat="1" applyFont="1" applyAlignment="1">
      <alignment vertical="center" wrapText="1"/>
    </xf>
    <xf numFmtId="5" fontId="18" fillId="3" borderId="0" xfId="19" applyNumberFormat="1" applyFont="1" applyFill="1" applyBorder="1">
      <alignment horizontal="right" vertical="center" wrapText="1" indent="2"/>
    </xf>
    <xf numFmtId="0" fontId="20" fillId="3" borderId="0" xfId="18" applyFont="1" applyAlignment="1">
      <alignment horizontal="left" indent="1"/>
    </xf>
    <xf numFmtId="0" fontId="18" fillId="3" borderId="0" xfId="17" applyFont="1" applyFill="1" applyAlignment="1">
      <alignment horizontal="center" vertical="center"/>
    </xf>
    <xf numFmtId="0" fontId="18" fillId="3" borderId="1" xfId="17" applyFont="1" applyFill="1" applyBorder="1" applyAlignment="1">
      <alignment horizontal="center" vertical="center"/>
    </xf>
    <xf numFmtId="0" fontId="20" fillId="3" borderId="0" xfId="18" applyFont="1" applyAlignment="1">
      <alignment horizontal="left"/>
    </xf>
    <xf numFmtId="5" fontId="18" fillId="3" borderId="0" xfId="19" applyNumberFormat="1" applyFont="1" applyFill="1">
      <alignment horizontal="right" vertical="center" wrapText="1" indent="2"/>
    </xf>
    <xf numFmtId="0" fontId="15" fillId="2" borderId="0" xfId="6" applyFont="1" applyAlignment="1">
      <alignment horizontal="left" indent="1"/>
    </xf>
    <xf numFmtId="0" fontId="16" fillId="3" borderId="0" xfId="12" applyFont="1">
      <alignment horizontal="center"/>
    </xf>
    <xf numFmtId="0" fontId="15" fillId="2" borderId="0" xfId="6" applyFont="1">
      <alignment horizontal="right" indent="1"/>
    </xf>
    <xf numFmtId="0" fontId="16" fillId="5" borderId="0" xfId="3" applyFont="1" applyFill="1" applyBorder="1" applyAlignment="1">
      <alignment horizontal="right"/>
    </xf>
  </cellXfs>
  <cellStyles count="24">
    <cellStyle name="Currency" xfId="13" builtinId="4" customBuiltin="1"/>
    <cellStyle name="Normal" xfId="0" builtinId="0" customBuiltin="1"/>
    <cellStyle name="Percent" xfId="4" builtinId="5"/>
    <cellStyle name="דגש שחור" xfId="6"/>
    <cellStyle name="הערה" xfId="15" builtinId="10" customBuiltin="1"/>
    <cellStyle name="טבלה - יישור לימין" xfId="21"/>
    <cellStyle name="טבלה - יישור למרכז" xfId="17"/>
    <cellStyle name="טבלה - יישור לשמאל" xfId="20"/>
    <cellStyle name="יישור לימין" xfId="10"/>
    <cellStyle name="יישור לימין של התוויות" xfId="9"/>
    <cellStyle name="יישור לשמאל" xfId="11"/>
    <cellStyle name="יישור לשמאל של התוויות" xfId="18"/>
    <cellStyle name="כותרת" xfId="1" builtinId="15" customBuiltin="1"/>
    <cellStyle name="כותרת 1" xfId="2" builtinId="16" customBuiltin="1"/>
    <cellStyle name="כותרת 2" xfId="3" builtinId="17" customBuiltin="1"/>
    <cellStyle name="כותרת 2 - יישור למרכז" xfId="12"/>
    <cellStyle name="כותרת 3" xfId="5" builtinId="18" customBuiltin="1"/>
    <cellStyle name="כותרת 4" xfId="14" builtinId="19" customBuiltin="1"/>
    <cellStyle name="מטבע טבלה" xfId="19"/>
    <cellStyle name="מטבע כותרת" xfId="23"/>
    <cellStyle name="ציון" xfId="22"/>
    <cellStyle name="קו תחתון" xfId="16"/>
    <cellStyle name="שנה" xfId="7"/>
    <cellStyle name="שעה" xfId="8"/>
  </cellStyles>
  <dxfs count="51">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numFmt numFmtId="9" formatCode="&quot;₪&quot;\ #,##0;&quot;₪&quot;\ \-#,##0"/>
    </dxf>
    <dxf>
      <font>
        <strike val="0"/>
        <outline val="0"/>
        <shadow val="0"/>
        <u val="none"/>
        <vertAlign val="baseline"/>
        <name val="Tahoma"/>
        <family val="2"/>
        <scheme val="none"/>
      </font>
      <numFmt numFmtId="9" formatCode="&quot;₪&quot;\ #,##0;&quot;₪&quot;\ \-#,##0"/>
    </dxf>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numFmt numFmtId="9" formatCode="&quot;₪&quot;\ #,##0;&quot;₪&quot;\ \-#,##0"/>
    </dxf>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numFmt numFmtId="9" formatCode="&quot;₪&quot;\ #,##0;&quot;₪&quot;\ \-#,##0"/>
    </dxf>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dxf>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alignment horizontal="right" vertical="center" textRotation="0" wrapText="1" indent="0" justifyLastLine="0" shrinkToFit="0" readingOrder="0"/>
    </dxf>
    <dxf>
      <font>
        <strike val="0"/>
        <outline val="0"/>
        <shadow val="0"/>
        <u val="none"/>
        <vertAlign val="baseline"/>
        <name val="Tahoma"/>
        <family val="2"/>
        <scheme val="none"/>
      </font>
      <numFmt numFmtId="167" formatCode="[$-1000000]h:mm;@"/>
      <alignment horizontal="left" vertical="center" textRotation="0" wrapText="0" indent="1" justifyLastLine="0" shrinkToFit="0" readingOrder="0"/>
    </dxf>
    <dxf>
      <font>
        <strike val="0"/>
        <outline val="0"/>
        <shadow val="0"/>
        <u val="none"/>
        <vertAlign val="baseline"/>
        <name val="Tahoma"/>
        <family val="2"/>
        <scheme val="none"/>
      </font>
    </dxf>
    <dxf>
      <font>
        <strike val="0"/>
        <outline val="0"/>
        <shadow val="0"/>
        <u val="none"/>
        <vertAlign val="baseline"/>
        <name val="Tahoma"/>
        <family val="2"/>
        <scheme val="none"/>
      </font>
    </dxf>
    <dxf>
      <font>
        <b/>
        <i val="0"/>
        <color theme="0" tint="-0.34998626667073579"/>
      </font>
    </dxf>
    <dxf>
      <font>
        <b/>
        <i val="0"/>
        <color theme="0" tint="-0.34998626667073579"/>
      </font>
    </dxf>
    <dxf>
      <font>
        <color theme="0" tint="-0.34998626667073579"/>
      </font>
      <border>
        <top style="thin">
          <color theme="1"/>
        </top>
        <bottom/>
      </border>
    </dxf>
    <dxf>
      <font>
        <b val="0"/>
        <i val="0"/>
        <color theme="0" tint="-4.9989318521683403E-2"/>
      </font>
      <border diagonalUp="0" diagonalDown="0">
        <left/>
        <right/>
        <top/>
        <bottom/>
        <vertical/>
        <horizontal/>
      </border>
    </dxf>
    <dxf>
      <font>
        <b val="0"/>
        <i val="0"/>
        <color theme="0" tint="-0.34998626667073579"/>
      </font>
      <fill>
        <patternFill patternType="solid">
          <bgColor theme="1" tint="0.14996795556505021"/>
        </patternFill>
      </fill>
      <border>
        <top style="thin">
          <color theme="1"/>
        </top>
        <bottom/>
        <vertical/>
        <horizontal style="thin">
          <color theme="1"/>
        </horizontal>
      </border>
    </dxf>
    <dxf>
      <font>
        <b/>
        <i val="0"/>
        <color theme="0" tint="-0.34998626667073579"/>
      </font>
    </dxf>
    <dxf>
      <font>
        <b val="0"/>
        <i val="0"/>
        <color theme="4"/>
      </font>
      <fill>
        <patternFill>
          <bgColor theme="1"/>
        </patternFill>
      </fill>
    </dxf>
    <dxf>
      <font>
        <color theme="0" tint="-0.34998626667073579"/>
      </font>
      <border>
        <top style="thin">
          <color theme="1"/>
        </top>
        <bottom style="thin">
          <color theme="1" tint="0.14996795556505021"/>
        </bottom>
      </border>
    </dxf>
    <dxf>
      <font>
        <b val="0"/>
        <i val="0"/>
        <color theme="4"/>
      </font>
      <fill>
        <patternFill patternType="solid">
          <bgColor theme="1" tint="0.14996795556505021"/>
        </patternFill>
      </fill>
      <border diagonalUp="0" diagonalDown="0">
        <left/>
        <right/>
        <top/>
        <bottom/>
        <vertical/>
        <horizontal/>
      </border>
    </dxf>
    <dxf>
      <font>
        <b val="0"/>
        <i val="0"/>
        <color theme="0" tint="-0.34998626667073579"/>
      </font>
      <fill>
        <patternFill patternType="solid">
          <bgColor theme="1" tint="0.14996795556505021"/>
        </patternFill>
      </fill>
      <border>
        <top style="thin">
          <color theme="1"/>
        </top>
        <bottom/>
        <vertical/>
        <horizontal style="thin">
          <color theme="1"/>
        </horizontal>
      </border>
    </dxf>
  </dxfs>
  <tableStyles count="2" defaultTableStyle="סגנון טבלה של מנהל קורסים בבית הספר" defaultPivotStyle="PivotStyleLight16">
    <tableStyle name="סגנון טבלה של מנהל קורסים בבית הספר" pivot="0" count="5">
      <tableStyleElement type="wholeTable" dxfId="50"/>
      <tableStyleElement type="headerRow" dxfId="49"/>
      <tableStyleElement type="totalRow" dxfId="48"/>
      <tableStyleElement type="firstColumn" dxfId="47"/>
      <tableStyleElement type="lastColumn" dxfId="46"/>
    </tableStyle>
    <tableStyle name="סגנון טבלה של מנהל קורסים בבית הספר 2" pivot="0" count="5">
      <tableStyleElement type="wholeTable" dxfId="45"/>
      <tableStyleElement type="headerRow" dxfId="44"/>
      <tableStyleElement type="totalRow" dxfId="43"/>
      <tableStyleElement type="firstColumn" dxfId="42"/>
      <tableStyleElement type="lastColumn" dxfId="4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2" name="לוח_זמנים" displayName="לוח_זמנים" ref="B5:I29" totalsRowShown="0" headerRowDxfId="40" dataDxfId="39">
  <autoFilter ref="B5:I2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שעה " dataDxfId="38">
      <calculatedColumnFormula>שעת_התחלה+TIME(0,(ROW(A1)-1)*מרווח_זמן,0)</calculatedColumnFormula>
    </tableColumn>
    <tableColumn id="2" name="א'" dataDxfId="37"/>
    <tableColumn id="3" name="ב'" dataDxfId="36"/>
    <tableColumn id="4" name="ג'" dataDxfId="35"/>
    <tableColumn id="5" name="ד'" dataDxfId="34"/>
    <tableColumn id="6" name="ה'" dataDxfId="33"/>
    <tableColumn id="7" name="ו'" dataDxfId="32"/>
    <tableColumn id="8" name="ש'" dataDxfId="31"/>
  </tableColumns>
  <tableStyleInfo name="סגנון טבלה של מנהל קורסים בבית הספר" showFirstColumn="1" showLastColumn="0" showRowStripes="1" showColumnStripes="0"/>
  <extLst>
    <ext xmlns:x14="http://schemas.microsoft.com/office/spreadsheetml/2009/9/main" uri="{504A1905-F514-4f6f-8877-14C23A59335A}">
      <x14:table altTextSummary="פירוט של מערכת השעות השבועית שמתחילה בשעת ההתחלה שהוזנה בתא C4 עם מרווחי זמן שנקבעים בהתאם לערך בתא D4. הזן הערות בעמודות C עד I"/>
    </ext>
  </extLst>
</table>
</file>

<file path=xl/tables/table2.xml><?xml version="1.0" encoding="utf-8"?>
<table xmlns="http://schemas.openxmlformats.org/spreadsheetml/2006/main" id="1" name="קורסים" displayName="קורסים" ref="B14:H17" totalsRowShown="0" headerRowDxfId="30" dataDxfId="29" headerRowCellStyle="Normal" dataCellStyle="Normal">
  <autoFilter ref="B14:H17"/>
  <tableColumns count="7">
    <tableColumn id="1" name="כותרת הקורס" dataDxfId="28" dataCellStyle="Normal"/>
    <tableColumn id="2" name="מס' קורס" dataDxfId="27" dataCellStyle="Normal"/>
    <tableColumn id="3" name="דרישה" dataDxfId="26" dataCellStyle="Normal"/>
    <tableColumn id="4" name="נקודות זכות" dataDxfId="25" dataCellStyle="טבלה - יישור למרכז"/>
    <tableColumn id="5" name="הושלם" dataDxfId="24" dataCellStyle="טבלה - יישור למרכז"/>
    <tableColumn id="6" name="ציון" dataDxfId="23" dataCellStyle="ציון"/>
    <tableColumn id="7" name="סמסטר" dataDxfId="22" dataCellStyle="טבלה - יישור לימין"/>
  </tableColumns>
  <tableStyleInfo name="סגנון טבלה של מנהל קורסים בבית הספר" showFirstColumn="0" showLastColumn="0" showRowStripes="0" showColumnStripes="0"/>
  <extLst>
    <ext xmlns:x14="http://schemas.microsoft.com/office/spreadsheetml/2009/9/main" uri="{504A1905-F514-4f6f-8877-14C23A59335A}">
      <x14:table altTextSummary="הזן פרטים ספציפיים לגבי הקורסים שלך, כולל כותרת, מספר קורס, דרישת תואר, מספר נקודות הזכות, האם השלמת את הקורס, ציון וסמסטר"/>
    </ext>
  </extLst>
</table>
</file>

<file path=xl/tables/table3.xml><?xml version="1.0" encoding="utf-8"?>
<table xmlns="http://schemas.openxmlformats.org/spreadsheetml/2006/main" id="3" name="הכנסות_חודשיות" displayName="הכנסות_חודשיות" ref="B11:C15" headerRowDxfId="21" dataDxfId="20" totalsRowDxfId="19" totalsRowCellStyle="Normal">
  <autoFilter ref="B11:C15"/>
  <tableColumns count="2">
    <tableColumn id="1" name="פריט" totalsRowLabel="Total" dataDxfId="18" dataCellStyle="Normal"/>
    <tableColumn id="2" name="סכום" totalsRowFunction="sum" dataDxfId="17" dataCellStyle="מטבע טבלה"/>
  </tableColumns>
  <tableStyleInfo name="סגנון טבלה של מנהל קורסים בבית הספר 2" showFirstColumn="0" showLastColumn="0" showRowStripes="1" showColumnStripes="0"/>
  <extLst>
    <ext xmlns:x14="http://schemas.microsoft.com/office/spreadsheetml/2009/9/main" uri="{504A1905-F514-4f6f-8877-14C23A59335A}">
      <x14:table altTextSummary="הזן פריטי הכנסות חודשיות"/>
    </ext>
  </extLst>
</table>
</file>

<file path=xl/tables/table4.xml><?xml version="1.0" encoding="utf-8"?>
<table xmlns="http://schemas.openxmlformats.org/spreadsheetml/2006/main" id="8" name="הוצאות_חודשיות" displayName="הוצאות_חודשיות" ref="B5:C15" totalsRowShown="0" headerRowDxfId="16" dataDxfId="15" headerRowCellStyle="Normal" dataCellStyle="Normal">
  <autoFilter ref="B5:C15"/>
  <tableColumns count="2">
    <tableColumn id="1" name="פריט" dataDxfId="14" dataCellStyle="Normal"/>
    <tableColumn id="2" name="סכום" dataDxfId="13" dataCellStyle="מטבע טבלה"/>
  </tableColumns>
  <tableStyleInfo name="סגנון טבלה של מנהל קורסים בבית הספר 2" showFirstColumn="0" showLastColumn="0" showRowStripes="1" showColumnStripes="0"/>
  <extLst>
    <ext xmlns:x14="http://schemas.microsoft.com/office/spreadsheetml/2009/9/main" uri="{504A1905-F514-4f6f-8877-14C23A59335A}">
      <x14:table altTextSummary="הזן פריטי הוצאות חודשיות"/>
    </ext>
  </extLst>
</table>
</file>

<file path=xl/tables/table5.xml><?xml version="1.0" encoding="utf-8"?>
<table xmlns="http://schemas.openxmlformats.org/spreadsheetml/2006/main" id="12" name="הוצאות_בסמסטר" displayName="הוצאות_בסמסטר" ref="B5:D11" totalsRowShown="0" headerRowDxfId="12" dataDxfId="11" headerRowCellStyle="Normal" dataCellStyle="Normal">
  <autoFilter ref="B5:D11"/>
  <tableColumns count="3">
    <tableColumn id="1" name="פריט" dataDxfId="10" dataCellStyle="Normal"/>
    <tableColumn id="2" name="סכום" dataDxfId="9" dataCellStyle="מטבע טבלה"/>
    <tableColumn id="3" name="לחודש" dataDxfId="8" dataCellStyle="מטבע טבלה">
      <calculatedColumnFormula>הוצאות_בסמסטר[[#This Row],[סכום]]/חודשים_בסמסטר</calculatedColumnFormula>
    </tableColumn>
  </tableColumns>
  <tableStyleInfo name="סגנון טבלה של מנהל קורסים בבית הספר 2" showFirstColumn="0" showLastColumn="0" showRowStripes="1" showColumnStripes="0"/>
  <extLst>
    <ext xmlns:x14="http://schemas.microsoft.com/office/spreadsheetml/2009/9/main" uri="{504A1905-F514-4f6f-8877-14C23A59335A}">
      <x14:table altTextSummary="הזן פריטי הוצאות בסמסטר ואת הסכומים שלהם. יחושב עבורך ערך חודשי (בהתבסס על סמסטר בן 4 חודשים)"/>
    </ext>
  </extLst>
</table>
</file>

<file path=xl/tables/table6.xml><?xml version="1.0" encoding="utf-8"?>
<table xmlns="http://schemas.openxmlformats.org/spreadsheetml/2006/main" id="6" name="רשימת_ספרים" displayName="רשימת_ספרים" ref="B4:G7" totalsRowShown="0" headerRowDxfId="7" dataDxfId="6">
  <autoFilter ref="B4:G7"/>
  <tableColumns count="6">
    <tableColumn id="1" name="כותרת" dataDxfId="5"/>
    <tableColumn id="3" name="מחבר" dataDxfId="4"/>
    <tableColumn id="4" name="קורס" dataDxfId="3"/>
    <tableColumn id="5" name="היכן לקנות?" dataDxfId="2"/>
    <tableColumn id="6" name="ISBN" dataDxfId="1"/>
    <tableColumn id="7" name="הערות" dataDxfId="0"/>
  </tableColumns>
  <tableStyleInfo name="סגנון טבלה של מנהל קורסים בבית הספר" showFirstColumn="0" showLastColumn="0" showRowStripes="1" showColumnStripes="0"/>
  <extLst>
    <ext xmlns:x14="http://schemas.microsoft.com/office/spreadsheetml/2009/9/main" uri="{504A1905-F514-4f6f-8877-14C23A59335A}">
      <x14:table altTextSummary="הזן כאן את רשימת הספרים עבור בית הספר, כולל כותרת, מחבר, קורס, היכן ניתן לרכוש את הספר, מספר ה- ISBN והערות"/>
    </ext>
  </extLst>
</table>
</file>

<file path=xl/theme/theme1.xml><?xml version="1.0" encoding="utf-8"?>
<a:theme xmlns:a="http://schemas.openxmlformats.org/drawingml/2006/main" name="Office Theme">
  <a:themeElements>
    <a:clrScheme name="College course manager">
      <a:dk1>
        <a:sysClr val="windowText" lastClr="000000"/>
      </a:dk1>
      <a:lt1>
        <a:sysClr val="window" lastClr="FFFFFF"/>
      </a:lt1>
      <a:dk2>
        <a:srgbClr val="1A1715"/>
      </a:dk2>
      <a:lt2>
        <a:srgbClr val="FCFCFB"/>
      </a:lt2>
      <a:accent1>
        <a:srgbClr val="38C8CC"/>
      </a:accent1>
      <a:accent2>
        <a:srgbClr val="F6717A"/>
      </a:accent2>
      <a:accent3>
        <a:srgbClr val="80CA6F"/>
      </a:accent3>
      <a:accent4>
        <a:srgbClr val="F6CF6B"/>
      </a:accent4>
      <a:accent5>
        <a:srgbClr val="FFA957"/>
      </a:accent5>
      <a:accent6>
        <a:srgbClr val="A37CB2"/>
      </a:accent6>
      <a:hlink>
        <a:srgbClr val="38C8CC"/>
      </a:hlink>
      <a:folHlink>
        <a:srgbClr val="A37CB2"/>
      </a:folHlink>
    </a:clrScheme>
    <a:fontScheme name="College course manager2">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0.14999847407452621"/>
    <pageSetUpPr autoPageBreaks="0" fitToPage="1"/>
  </sheetPr>
  <dimension ref="A1:K29"/>
  <sheetViews>
    <sheetView showGridLines="0" rightToLeft="1" tabSelected="1" zoomScaleNormal="100" workbookViewId="0"/>
  </sheetViews>
  <sheetFormatPr defaultColWidth="9" defaultRowHeight="31.5" customHeight="1" x14ac:dyDescent="0.2"/>
  <cols>
    <col min="1" max="1" width="2.625" style="5" customWidth="1"/>
    <col min="2" max="2" width="10.625" style="5" customWidth="1"/>
    <col min="3" max="3" width="21.125" style="8" customWidth="1"/>
    <col min="4" max="9" width="16.75" style="8" customWidth="1"/>
    <col min="10" max="10" width="2.625" style="8" customWidth="1"/>
    <col min="11" max="16384" width="9" style="8"/>
  </cols>
  <sheetData>
    <row r="1" spans="2:11" s="1" customFormat="1" ht="24.95" customHeight="1" x14ac:dyDescent="0.25">
      <c r="B1" s="2" t="s">
        <v>0</v>
      </c>
    </row>
    <row r="2" spans="2:11" s="3" customFormat="1" ht="39.950000000000003" customHeight="1" x14ac:dyDescent="0.45">
      <c r="B2" s="4" t="s">
        <v>1</v>
      </c>
    </row>
    <row r="3" spans="2:11" ht="39.950000000000003" customHeight="1" x14ac:dyDescent="0.5">
      <c r="C3" s="6" t="s">
        <v>3</v>
      </c>
      <c r="D3" s="37" t="s">
        <v>7</v>
      </c>
      <c r="E3" s="37"/>
      <c r="F3" s="7" t="s">
        <v>11</v>
      </c>
    </row>
    <row r="4" spans="2:11" ht="28.5" x14ac:dyDescent="0.2">
      <c r="C4" s="25">
        <v>0.375</v>
      </c>
      <c r="D4" s="9">
        <v>60</v>
      </c>
      <c r="E4" s="10" t="s">
        <v>9</v>
      </c>
    </row>
    <row r="5" spans="2:11" ht="33" customHeight="1" x14ac:dyDescent="0.2">
      <c r="B5" s="11" t="s">
        <v>2</v>
      </c>
      <c r="C5" s="39" t="s">
        <v>16</v>
      </c>
      <c r="D5" s="6" t="s">
        <v>4</v>
      </c>
      <c r="E5" s="6" t="s">
        <v>8</v>
      </c>
      <c r="F5" s="6" t="s">
        <v>10</v>
      </c>
      <c r="G5" s="6" t="s">
        <v>12</v>
      </c>
      <c r="H5" s="6" t="s">
        <v>14</v>
      </c>
      <c r="I5" s="6" t="s">
        <v>15</v>
      </c>
      <c r="K5" s="39"/>
    </row>
    <row r="6" spans="2:11" ht="31.5" customHeight="1" x14ac:dyDescent="0.2">
      <c r="B6" s="12">
        <f t="shared" ref="B6:B29" si="0">שעת_התחלה+TIME(0,(ROW(A1)-1)*מרווח_זמן,0)</f>
        <v>0.375</v>
      </c>
      <c r="C6" s="15"/>
      <c r="D6" s="13" t="s">
        <v>5</v>
      </c>
      <c r="E6" s="13" t="s">
        <v>5</v>
      </c>
      <c r="F6" s="13" t="s">
        <v>5</v>
      </c>
      <c r="G6" s="13" t="s">
        <v>5</v>
      </c>
      <c r="H6" s="13" t="s">
        <v>5</v>
      </c>
      <c r="I6" s="13"/>
    </row>
    <row r="7" spans="2:11" ht="31.5" customHeight="1" x14ac:dyDescent="0.2">
      <c r="B7" s="12">
        <f t="shared" si="0"/>
        <v>0.41666666666666669</v>
      </c>
      <c r="C7" s="15"/>
      <c r="D7" s="13" t="s">
        <v>6</v>
      </c>
      <c r="E7" s="13"/>
      <c r="F7" s="13"/>
      <c r="G7" s="13"/>
      <c r="H7" s="13"/>
      <c r="I7" s="13"/>
    </row>
    <row r="8" spans="2:11" ht="31.5" customHeight="1" x14ac:dyDescent="0.2">
      <c r="B8" s="12">
        <f t="shared" si="0"/>
        <v>0.45833333333333331</v>
      </c>
      <c r="C8" s="15"/>
      <c r="D8" s="13"/>
      <c r="E8" s="13"/>
      <c r="F8" s="13"/>
      <c r="G8" s="13" t="s">
        <v>13</v>
      </c>
      <c r="H8" s="13"/>
      <c r="I8" s="13"/>
    </row>
    <row r="9" spans="2:11" ht="31.5" customHeight="1" x14ac:dyDescent="0.2">
      <c r="B9" s="12">
        <f t="shared" si="0"/>
        <v>0.5</v>
      </c>
      <c r="C9" s="13"/>
      <c r="D9" s="13"/>
      <c r="E9" s="13"/>
      <c r="F9" s="13"/>
      <c r="G9" s="13"/>
      <c r="H9" s="13"/>
      <c r="I9" s="13"/>
    </row>
    <row r="10" spans="2:11" ht="31.5" customHeight="1" x14ac:dyDescent="0.2">
      <c r="B10" s="12">
        <f t="shared" si="0"/>
        <v>0.54166666666666663</v>
      </c>
      <c r="C10" s="13"/>
      <c r="D10" s="13"/>
      <c r="E10" s="13"/>
      <c r="F10" s="13"/>
      <c r="G10" s="13"/>
      <c r="H10" s="13"/>
      <c r="I10" s="13"/>
    </row>
    <row r="11" spans="2:11" ht="31.5" customHeight="1" x14ac:dyDescent="0.2">
      <c r="B11" s="12">
        <f t="shared" si="0"/>
        <v>0.58333333333333337</v>
      </c>
      <c r="C11" s="13"/>
      <c r="D11" s="13"/>
      <c r="E11" s="13"/>
      <c r="F11" s="13"/>
      <c r="G11" s="13"/>
      <c r="H11" s="13"/>
      <c r="I11" s="13"/>
    </row>
    <row r="12" spans="2:11" ht="31.5" customHeight="1" x14ac:dyDescent="0.2">
      <c r="B12" s="12">
        <f t="shared" si="0"/>
        <v>0.625</v>
      </c>
      <c r="C12" s="13"/>
      <c r="D12" s="13"/>
      <c r="E12" s="13"/>
      <c r="F12" s="13"/>
      <c r="G12" s="13"/>
      <c r="H12" s="13"/>
      <c r="I12" s="13"/>
    </row>
    <row r="13" spans="2:11" ht="31.5" customHeight="1" x14ac:dyDescent="0.2">
      <c r="B13" s="12">
        <f t="shared" si="0"/>
        <v>0.66666666666666674</v>
      </c>
      <c r="C13" s="13"/>
      <c r="D13" s="13"/>
      <c r="E13" s="13"/>
      <c r="F13" s="13"/>
      <c r="G13" s="13"/>
      <c r="H13" s="13"/>
      <c r="I13" s="13"/>
    </row>
    <row r="14" spans="2:11" ht="31.5" customHeight="1" x14ac:dyDescent="0.2">
      <c r="B14" s="12">
        <f t="shared" si="0"/>
        <v>0.70833333333333326</v>
      </c>
      <c r="C14" s="13"/>
      <c r="D14" s="13"/>
      <c r="E14" s="13"/>
      <c r="F14" s="13"/>
      <c r="G14" s="13"/>
      <c r="H14" s="13"/>
      <c r="I14" s="13"/>
    </row>
    <row r="15" spans="2:11" ht="31.5" customHeight="1" x14ac:dyDescent="0.2">
      <c r="B15" s="12">
        <f t="shared" si="0"/>
        <v>0.75</v>
      </c>
      <c r="C15" s="13"/>
      <c r="D15" s="13"/>
      <c r="E15" s="13"/>
      <c r="F15" s="13"/>
      <c r="G15" s="13"/>
      <c r="H15" s="13"/>
      <c r="I15" s="13"/>
    </row>
    <row r="16" spans="2:11" ht="31.5" customHeight="1" x14ac:dyDescent="0.2">
      <c r="B16" s="12">
        <f t="shared" si="0"/>
        <v>0.79166666666666674</v>
      </c>
      <c r="C16" s="13"/>
      <c r="D16" s="13"/>
      <c r="E16" s="13"/>
      <c r="F16" s="13"/>
      <c r="G16" s="13"/>
      <c r="H16" s="13"/>
      <c r="I16" s="13"/>
    </row>
    <row r="17" spans="2:9" ht="31.5" customHeight="1" x14ac:dyDescent="0.2">
      <c r="B17" s="12">
        <f t="shared" si="0"/>
        <v>0.83333333333333326</v>
      </c>
      <c r="C17" s="13"/>
      <c r="D17" s="13"/>
      <c r="E17" s="13"/>
      <c r="F17" s="13"/>
      <c r="G17" s="13"/>
      <c r="H17" s="13"/>
      <c r="I17" s="13"/>
    </row>
    <row r="18" spans="2:9" ht="31.5" customHeight="1" x14ac:dyDescent="0.2">
      <c r="B18" s="12">
        <f t="shared" si="0"/>
        <v>0.875</v>
      </c>
      <c r="C18" s="13"/>
      <c r="D18" s="13"/>
      <c r="E18" s="13"/>
      <c r="F18" s="13"/>
      <c r="G18" s="13"/>
      <c r="H18" s="13"/>
      <c r="I18" s="13"/>
    </row>
    <row r="19" spans="2:9" ht="31.5" customHeight="1" x14ac:dyDescent="0.2">
      <c r="B19" s="12">
        <f t="shared" si="0"/>
        <v>0.91666666666666663</v>
      </c>
      <c r="C19" s="13"/>
      <c r="D19" s="13"/>
      <c r="E19" s="13"/>
      <c r="F19" s="13"/>
      <c r="G19" s="13"/>
      <c r="H19" s="13"/>
      <c r="I19" s="13"/>
    </row>
    <row r="20" spans="2:9" ht="31.5" customHeight="1" x14ac:dyDescent="0.2">
      <c r="B20" s="12">
        <f t="shared" si="0"/>
        <v>0.95833333333333337</v>
      </c>
      <c r="C20" s="13"/>
      <c r="D20" s="13"/>
      <c r="E20" s="13"/>
      <c r="F20" s="13"/>
      <c r="G20" s="13"/>
      <c r="H20" s="13"/>
      <c r="I20" s="13"/>
    </row>
    <row r="21" spans="2:9" ht="31.5" customHeight="1" x14ac:dyDescent="0.2">
      <c r="B21" s="12">
        <f t="shared" si="0"/>
        <v>1</v>
      </c>
      <c r="C21" s="13"/>
      <c r="D21" s="13"/>
      <c r="E21" s="13"/>
      <c r="F21" s="13"/>
      <c r="G21" s="13"/>
      <c r="H21" s="13"/>
      <c r="I21" s="13"/>
    </row>
    <row r="22" spans="2:9" ht="31.5" customHeight="1" x14ac:dyDescent="0.2">
      <c r="B22" s="12">
        <f t="shared" si="0"/>
        <v>1.0416666666666665</v>
      </c>
      <c r="C22" s="13"/>
      <c r="D22" s="13"/>
      <c r="E22" s="13"/>
      <c r="F22" s="13"/>
      <c r="G22" s="13"/>
      <c r="H22" s="13"/>
      <c r="I22" s="13"/>
    </row>
    <row r="23" spans="2:9" ht="31.5" customHeight="1" x14ac:dyDescent="0.2">
      <c r="B23" s="12">
        <f t="shared" si="0"/>
        <v>1.0833333333333335</v>
      </c>
      <c r="C23" s="13"/>
      <c r="D23" s="13"/>
      <c r="E23" s="13"/>
      <c r="F23" s="13"/>
      <c r="G23" s="13"/>
      <c r="H23" s="13"/>
      <c r="I23" s="13"/>
    </row>
    <row r="24" spans="2:9" ht="31.5" customHeight="1" x14ac:dyDescent="0.2">
      <c r="B24" s="12">
        <f t="shared" si="0"/>
        <v>1.125</v>
      </c>
      <c r="C24" s="13"/>
      <c r="D24" s="13"/>
      <c r="E24" s="13"/>
      <c r="F24" s="13"/>
      <c r="G24" s="13"/>
      <c r="H24" s="13"/>
      <c r="I24" s="13"/>
    </row>
    <row r="25" spans="2:9" ht="31.5" customHeight="1" x14ac:dyDescent="0.2">
      <c r="B25" s="12">
        <f t="shared" si="0"/>
        <v>1.1666666666666665</v>
      </c>
      <c r="C25" s="13"/>
      <c r="D25" s="13"/>
      <c r="E25" s="13"/>
      <c r="F25" s="13"/>
      <c r="G25" s="13"/>
      <c r="H25" s="13"/>
      <c r="I25" s="13"/>
    </row>
    <row r="26" spans="2:9" ht="31.5" customHeight="1" x14ac:dyDescent="0.2">
      <c r="B26" s="12">
        <f t="shared" si="0"/>
        <v>1.2083333333333335</v>
      </c>
      <c r="C26" s="13"/>
      <c r="D26" s="13"/>
      <c r="E26" s="13"/>
      <c r="F26" s="13"/>
      <c r="G26" s="13"/>
      <c r="H26" s="13"/>
      <c r="I26" s="13"/>
    </row>
    <row r="27" spans="2:9" ht="31.5" customHeight="1" x14ac:dyDescent="0.2">
      <c r="B27" s="12">
        <f t="shared" si="0"/>
        <v>1.25</v>
      </c>
      <c r="C27" s="13"/>
      <c r="D27" s="13"/>
      <c r="E27" s="13"/>
      <c r="F27" s="13"/>
      <c r="G27" s="13"/>
      <c r="H27" s="13"/>
      <c r="I27" s="13"/>
    </row>
    <row r="28" spans="2:9" ht="31.5" customHeight="1" x14ac:dyDescent="0.2">
      <c r="B28" s="12">
        <f t="shared" si="0"/>
        <v>1.2916666666666665</v>
      </c>
      <c r="C28" s="13"/>
      <c r="D28" s="13"/>
      <c r="E28" s="13"/>
      <c r="F28" s="13"/>
      <c r="G28" s="13"/>
      <c r="H28" s="13"/>
      <c r="I28" s="13"/>
    </row>
    <row r="29" spans="2:9" ht="31.5" customHeight="1" x14ac:dyDescent="0.2">
      <c r="B29" s="12">
        <f t="shared" si="0"/>
        <v>1.3333333333333335</v>
      </c>
      <c r="C29" s="13"/>
      <c r="D29" s="13"/>
      <c r="E29" s="13"/>
      <c r="F29" s="13"/>
      <c r="G29" s="13"/>
      <c r="H29" s="13"/>
      <c r="I29" s="13"/>
    </row>
  </sheetData>
  <mergeCells count="1">
    <mergeCell ref="D3:E3"/>
  </mergeCells>
  <dataValidations count="6">
    <dataValidation allowBlank="1" showInputMessage="1" showErrorMessage="1" prompt="בגיליון 'סמסטר' יש לוח זמנים יומי עבור כל שבוע, בהתאמה אישית של שעת ההתחלה ורשימת המשימות. גיליון 'נקודות זכות' מפרט את נקודות הזכות עבור הסמסטר וה- GPA‏; 3 גליונות של תקציב מפרטים את ההכנסות וההוצאות; והגיליון 'ספרים' מפרט את רשימת הספרים עבור הסמסטר" sqref="A1"/>
    <dataValidation allowBlank="1" showInputMessage="1" showErrorMessage="1" prompt="הזן את שעת ההתחלה עבור טבלת לוח הזמנים" sqref="C4"/>
    <dataValidation allowBlank="1" showInputMessage="1" showErrorMessage="1" prompt="הזן את מרווח הזמן בדקות. פעולה זו תחלק את לוח הזמנים בהתאם למרווח הזמן שצוין. לדוגמה, אם תבחר 60 דקות, יפורטו משימות שעתיות" sqref="D4"/>
    <dataValidation allowBlank="1" showInputMessage="1" showErrorMessage="1" prompt="השעה מותאמת באופן אוטומטי בהתבסס על שעת ההתחלה שהוזנה בתא C4" sqref="B5"/>
    <dataValidation allowBlank="1" showInputMessage="1" showErrorMessage="1" prompt="הזן משימות עבור יום זה בשבוע בעמודה זו" sqref="K5 C5:I5"/>
    <dataValidation allowBlank="1" showInputMessage="1" showErrorMessage="1" prompt="הזן את השנה עבור סמסטר הסתיו בתא זה. פעולה זו תעדכן באופן אוטומטי את השנה בגליונות העבודה האחרים" sqref="F3"/>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249977111117893"/>
    <pageSetUpPr autoPageBreaks="0" fitToPage="1"/>
  </sheetPr>
  <dimension ref="B1:H17"/>
  <sheetViews>
    <sheetView showGridLines="0" rightToLeft="1" zoomScaleNormal="100" workbookViewId="0"/>
  </sheetViews>
  <sheetFormatPr defaultColWidth="9" defaultRowHeight="33" customHeight="1" x14ac:dyDescent="0.2"/>
  <cols>
    <col min="1" max="1" width="2.625" style="8" customWidth="1"/>
    <col min="2" max="2" width="35.625" style="8" customWidth="1"/>
    <col min="3" max="3" width="20.625" style="8" customWidth="1"/>
    <col min="4" max="4" width="30.625" style="8" customWidth="1"/>
    <col min="5" max="5" width="20.625" style="8" customWidth="1"/>
    <col min="6" max="8" width="16.75" style="8" customWidth="1"/>
    <col min="9" max="9" width="2.625" style="8" customWidth="1"/>
    <col min="10" max="16384" width="9" style="8"/>
  </cols>
  <sheetData>
    <row r="1" spans="2:8" s="1" customFormat="1" ht="24.95" customHeight="1" x14ac:dyDescent="0.25">
      <c r="B1" s="2" t="s">
        <v>17</v>
      </c>
    </row>
    <row r="2" spans="2:8" s="3" customFormat="1" ht="39.950000000000003" customHeight="1" x14ac:dyDescent="0.45">
      <c r="B2" s="4" t="s">
        <v>18</v>
      </c>
    </row>
    <row r="3" spans="2:8" ht="39.950000000000003" customHeight="1" x14ac:dyDescent="0.5">
      <c r="B3" s="14" t="s">
        <v>19</v>
      </c>
      <c r="C3" s="7" t="str">
        <f>שנה</f>
        <v>שנה</v>
      </c>
    </row>
    <row r="4" spans="2:8" ht="14.25" x14ac:dyDescent="0.2">
      <c r="B4" s="6" t="s">
        <v>20</v>
      </c>
      <c r="D4" s="6" t="s">
        <v>20</v>
      </c>
    </row>
    <row r="5" spans="2:8" ht="25.5" customHeight="1" x14ac:dyDescent="0.2">
      <c r="B5" s="36">
        <f>AVERAGE(קורסים[ציון])</f>
        <v>3.5</v>
      </c>
      <c r="C5" s="10" t="str">
        <f>IFERROR(TEXT(AVERAGEIF(קורסים[הושלם],"כן",קורסים[ציון]),"0.00"),"0.00")&amp;" נוכחי GPA"</f>
        <v>3.50 נוכחי GPA</v>
      </c>
      <c r="D5" s="36">
        <f>COUNTIF(קורסים[הושלם],"כן")/COUNTA(קורסים[כותרת הקורס])</f>
        <v>0.66666666666666663</v>
      </c>
      <c r="E5" s="34" t="str">
        <f>TEXT(COUNTIF(קורסים[הושלם],"כן")/COUNTA(קורסים[כותרת הקורס]),"0%")&amp;" השלמה"</f>
        <v>67% השלמה</v>
      </c>
    </row>
    <row r="6" spans="2:8" ht="37.5" customHeight="1" x14ac:dyDescent="0.2">
      <c r="B6" s="19" t="s">
        <v>21</v>
      </c>
    </row>
    <row r="7" spans="2:8" ht="33" customHeight="1" x14ac:dyDescent="0.2">
      <c r="B7" s="6" t="s">
        <v>22</v>
      </c>
      <c r="C7" s="20" t="s">
        <v>33</v>
      </c>
      <c r="D7" s="20" t="s">
        <v>36</v>
      </c>
      <c r="E7" s="20" t="s">
        <v>37</v>
      </c>
    </row>
    <row r="8" spans="2:8" ht="33" customHeight="1" thickBot="1" x14ac:dyDescent="0.25">
      <c r="B8" s="21" t="s">
        <v>23</v>
      </c>
      <c r="C8" s="33">
        <f>IF(SUMIF(קורסים[דרישה],'נקודות זכות'!$B8,קורסים[נקודות זכות])=0,"0",SUMIF(קורסים[דרישה],'נקודות זכות'!$B8,קורסים[נקודות זכות]))</f>
        <v>4</v>
      </c>
      <c r="D8" s="33">
        <f>SUMIFS(קורסים[נקודות זכות],קורסים[דרישה],'נקודות זכות'!$B8,קורסים[הושלם],"כן")</f>
        <v>4</v>
      </c>
      <c r="E8" s="33">
        <f>SUMIF(קורסים[דרישה],'נקודות זכות'!$B8,קורסים[נקודות זכות])-SUMIFS(קורסים[נקודות זכות],קורסים[דרישה],'נקודות זכות'!$B8,קורסים[הושלם],"כן")</f>
        <v>0</v>
      </c>
    </row>
    <row r="9" spans="2:8" ht="33" customHeight="1" thickBot="1" x14ac:dyDescent="0.25">
      <c r="B9" s="21" t="s">
        <v>24</v>
      </c>
      <c r="C9" s="33">
        <f>IF(SUMIF(קורסים[דרישה],'נקודות זכות'!$B9,קורסים[נקודות זכות])=0,"0",SUMIF(קורסים[דרישה],'נקודות זכות'!$B9,קורסים[נקודות זכות]))</f>
        <v>3</v>
      </c>
      <c r="D9" s="33">
        <f>SUMIFS(קורסים[נקודות זכות],קורסים[דרישה],'נקודות זכות'!$B9,קורסים[הושלם],"כן")</f>
        <v>0</v>
      </c>
      <c r="E9" s="33">
        <f>SUMIF(קורסים[דרישה],'נקודות זכות'!$B9,קורסים[נקודות זכות])-SUMIFS(קורסים[נקודות זכות],קורסים[דרישה],'נקודות זכות'!$B9,קורסים[הושלם],"כן")</f>
        <v>3</v>
      </c>
    </row>
    <row r="10" spans="2:8" ht="33" customHeight="1" thickBot="1" x14ac:dyDescent="0.25">
      <c r="B10" s="21" t="s">
        <v>25</v>
      </c>
      <c r="C10" s="33">
        <f>IF(SUMIF(קורסים[דרישה],'נקודות זכות'!$B10,קורסים[נקודות זכות])=0,"0",SUMIF(קורסים[דרישה],'נקודות זכות'!$B10,קורסים[נקודות זכות]))</f>
        <v>2</v>
      </c>
      <c r="D10" s="33">
        <f>SUMIFS(קורסים[נקודות זכות],קורסים[דרישה],'נקודות זכות'!$B10,קורסים[הושלם],"כן")</f>
        <v>2</v>
      </c>
      <c r="E10" s="33">
        <f>SUMIF(קורסים[דרישה],'נקודות זכות'!$B10,קורסים[נקודות זכות])-SUMIFS(קורסים[נקודות זכות],קורסים[דרישה],'נקודות זכות'!$B10,קורסים[הושלם],"כן")</f>
        <v>0</v>
      </c>
    </row>
    <row r="11" spans="2:8" ht="33" customHeight="1" thickBot="1" x14ac:dyDescent="0.25">
      <c r="B11" s="21" t="s">
        <v>26</v>
      </c>
      <c r="C11" s="33" t="str">
        <f>IF(SUMIF(קורסים[דרישה],'נקודות זכות'!$B11,קורסים[נקודות זכות])=0,"0",SUMIF(קורסים[דרישה],'נקודות זכות'!$B11,קורסים[נקודות זכות]))</f>
        <v>0</v>
      </c>
      <c r="D11" s="33">
        <f>SUMIFS(קורסים[נקודות זכות],קורסים[דרישה],'נקודות זכות'!$B11,קורסים[הושלם],"כן")</f>
        <v>0</v>
      </c>
      <c r="E11" s="33">
        <f>SUMIF(קורסים[דרישה],'נקודות זכות'!$B11,קורסים[נקודות זכות])-SUMIFS(קורסים[נקודות זכות],קורסים[דרישה],'נקודות זכות'!$B11,קורסים[הושלם],"כן")</f>
        <v>0</v>
      </c>
    </row>
    <row r="12" spans="2:8" ht="33" customHeight="1" x14ac:dyDescent="0.2">
      <c r="B12" s="15" t="s">
        <v>27</v>
      </c>
      <c r="C12" s="32">
        <f>SUBTOTAL(109,'נקודות זכות'!$C$8:$C$11)</f>
        <v>9</v>
      </c>
      <c r="D12" s="32">
        <f>SUBTOTAL(109,'נקודות זכות'!$D$8:$D$11)</f>
        <v>6</v>
      </c>
      <c r="E12" s="32">
        <f>SUBTOTAL(109,'נקודות זכות'!$E$8:$E$11)</f>
        <v>3</v>
      </c>
    </row>
    <row r="13" spans="2:8" ht="33" customHeight="1" x14ac:dyDescent="0.2">
      <c r="B13" s="14" t="s">
        <v>28</v>
      </c>
    </row>
    <row r="14" spans="2:8" ht="33" customHeight="1" x14ac:dyDescent="0.2">
      <c r="B14" s="15" t="s">
        <v>29</v>
      </c>
      <c r="C14" s="15" t="s">
        <v>34</v>
      </c>
      <c r="D14" s="15" t="s">
        <v>22</v>
      </c>
      <c r="E14" s="15" t="s">
        <v>38</v>
      </c>
      <c r="F14" s="15" t="s">
        <v>39</v>
      </c>
      <c r="G14" s="15" t="s">
        <v>42</v>
      </c>
      <c r="H14" s="15" t="s">
        <v>43</v>
      </c>
    </row>
    <row r="15" spans="2:8" ht="33" customHeight="1" x14ac:dyDescent="0.2">
      <c r="B15" s="15" t="s">
        <v>30</v>
      </c>
      <c r="C15" s="15" t="s">
        <v>35</v>
      </c>
      <c r="D15" s="15" t="s">
        <v>23</v>
      </c>
      <c r="E15" s="22">
        <v>4</v>
      </c>
      <c r="F15" s="22" t="s">
        <v>40</v>
      </c>
      <c r="G15" s="23">
        <v>4</v>
      </c>
      <c r="H15" s="24" t="s">
        <v>44</v>
      </c>
    </row>
    <row r="16" spans="2:8" ht="33" customHeight="1" x14ac:dyDescent="0.2">
      <c r="B16" s="15" t="s">
        <v>31</v>
      </c>
      <c r="C16" s="15" t="s">
        <v>35</v>
      </c>
      <c r="D16" s="15" t="s">
        <v>24</v>
      </c>
      <c r="E16" s="22">
        <v>3</v>
      </c>
      <c r="F16" s="22" t="s">
        <v>41</v>
      </c>
      <c r="G16" s="23"/>
      <c r="H16" s="24" t="s">
        <v>44</v>
      </c>
    </row>
    <row r="17" spans="2:8" ht="33" customHeight="1" x14ac:dyDescent="0.2">
      <c r="B17" s="15" t="s">
        <v>32</v>
      </c>
      <c r="C17" s="15" t="s">
        <v>35</v>
      </c>
      <c r="D17" s="15" t="s">
        <v>25</v>
      </c>
      <c r="E17" s="22">
        <v>2</v>
      </c>
      <c r="F17" s="22" t="s">
        <v>40</v>
      </c>
      <c r="G17" s="23">
        <v>3</v>
      </c>
      <c r="H17" s="24" t="s">
        <v>44</v>
      </c>
    </row>
  </sheetData>
  <dataConsolidate/>
  <conditionalFormatting sqref="B5">
    <cfRule type="dataBar" priority="6">
      <dataBar showValue="0">
        <cfvo type="min"/>
        <cfvo type="num" val="4"/>
        <color theme="4"/>
      </dataBar>
      <extLst>
        <ext xmlns:x14="http://schemas.microsoft.com/office/spreadsheetml/2009/9/main" uri="{B025F937-C7B1-47D3-B67F-A62EFF666E3E}">
          <x14:id>{260E324B-B05A-45D1-A324-2B8131FE45C3}</x14:id>
        </ext>
      </extLst>
    </cfRule>
  </conditionalFormatting>
  <conditionalFormatting sqref="D5">
    <cfRule type="dataBar" priority="5">
      <dataBar showValue="0">
        <cfvo type="min"/>
        <cfvo type="num" val="1"/>
        <color theme="4"/>
      </dataBar>
      <extLst>
        <ext xmlns:x14="http://schemas.microsoft.com/office/spreadsheetml/2009/9/main" uri="{B025F937-C7B1-47D3-B67F-A62EFF666E3E}">
          <x14:id>{61518553-1B02-4E4B-9C50-F1DC6970278A}</x14:id>
        </ext>
      </extLst>
    </cfRule>
  </conditionalFormatting>
  <dataValidations count="21">
    <dataValidation type="decimal" errorStyle="warning" allowBlank="1" showInputMessage="1" showErrorMessage="1" errorTitle="אופס!" error="הציון מחושב כ- GPA (לא משוקלל) וחייב להיות בין 0 ל- 4." sqref="G15:G17">
      <formula1>0</formula1>
      <formula2>4</formula2>
    </dataValidation>
    <dataValidation allowBlank="1" showInputMessage="1" showErrorMessage="1" prompt="בחר 'כן' או 'לא' מהרשימה הנפתחת כדי לציין אם הקורס הושלם או לא. בחר ALT+חץ למטה, נווט אל 'כן' או אל 'לא' ולאחר מכן הקש ENTER" sqref="F14"/>
    <dataValidation allowBlank="1" showInputMessage="1" showErrorMessage="1" prompt="הזן את שם בית הספר בתא זה" sqref="B1"/>
    <dataValidation allowBlank="1" showInputMessage="1" showErrorMessage="1" prompt="הזן את כותרת התואר בתא זה" sqref="B3"/>
    <dataValidation allowBlank="1" showInputMessage="1" showErrorMessage="1" prompt="השנה עבור סמסטר זה תתעדכן באופן אוטומטי בהתבסס על הקלט בתא F3 בגליון העבודה 'סמסטר'" sqref="C3"/>
    <dataValidation allowBlank="1" showInputMessage="1" showErrorMessage="1" prompt="סרגל נתונים המציג את ה- GPA הנוכחי, עם ערך מרבי של 4.0" sqref="B5"/>
    <dataValidation allowBlank="1" showInputMessage="1" showErrorMessage="1" prompt="סרגל נתונים שמציג את אחוז הקורסים הכוללים שהושלמו" sqref="D5"/>
    <dataValidation allowBlank="1" showInputMessage="1" showErrorMessage="1" prompt="הדרישות הבסיסיות לסיום הלימודים מופיעות בתאים B8 עד B11" sqref="B7"/>
    <dataValidation allowBlank="1" showInputMessage="1" showErrorMessage="1" prompt="סה&quot;כ נקודות הזכות עבור כל דרישה לסיום הלימודים מתעדכן באופן אוטומטי בתאים C8 עד C11. סה&quot;כ נקודות הזכות מחושב באופן אוטומטי בתא C12" sqref="C7"/>
    <dataValidation allowBlank="1" showInputMessage="1" showErrorMessage="1" prompt="מספר נקודות הזכות שהושגו מחושב באופן אוטומטי בתאים D8 עד D11. מספר נקודות הזכות שהושגו מחושב באופן אוטומטי בתא D12" sqref="D7"/>
    <dataValidation allowBlank="1" showInputMessage="1" showErrorMessage="1" prompt="מספר נקודות הזכות שנותרו לעמידה בדרישות מתעדכן באופן אוטומטי בתאים E8 עד E11. מספר נקודות הזכות הדרושות מחושב באופן אוטומטי בתא E12" sqref="E7"/>
    <dataValidation allowBlank="1" showInputMessage="1" showErrorMessage="1" prompt="הזן את כותרת הקורס בעמודה זו" sqref="B14"/>
    <dataValidation allowBlank="1" showInputMessage="1" showErrorMessage="1" prompt="הזן את מספר הקורס בעמודה זו" sqref="C14"/>
    <dataValidation allowBlank="1" showInputMessage="1" showErrorMessage="1" prompt="הזן את הדרישה בעמודה זו" sqref="D14"/>
    <dataValidation allowBlank="1" showInputMessage="1" showErrorMessage="1" prompt="הזן את מספר נקודות הזכות עבור כל קורס בעמודה זו" sqref="E14"/>
    <dataValidation allowBlank="1" showInputMessage="1" showErrorMessage="1" prompt="עבור קורסים שהושלמו, הזן את הציון שהתקבל עבור הקורס בעמודה זו" sqref="G14"/>
    <dataValidation allowBlank="1" showInputMessage="1" showErrorMessage="1" prompt="הזן את הסמסטר שעליו חל הקורס בעמודה זו" sqref="H14"/>
    <dataValidation allowBlank="1" showInputMessage="1" showErrorMessage="1" prompt="גליון העבודה 'נקודות זכות' כולל שני סרגלי נתונים שמציגים את ההתקדמות הכללית וכן מקטע עבור דרישות שמחשב באופן אוטומטי את המספר הכולל של נקודות הזכות שהושגו ונקודות הזכות הדרושות. בנוסף, הוא כולל טבלה עבור פרטי הקורסים בסמסטר" sqref="A1"/>
    <dataValidation type="list" allowBlank="1" showErrorMessage="1" error="בחר 'כן' או 'לא' מהרשימה המוצגת. בחר 'נסה שוב', הקש ALT+חץ למטה ולאחר מכן הקש ENTER כדי לבחור ערך. בחר 'ביטול' כדי לצאת מהתא" sqref="F15:F17">
      <formula1>"כן,לא"</formula1>
    </dataValidation>
    <dataValidation allowBlank="1" showInputMessage="1" showErrorMessage="1" prompt="ה- GPA הנוכחי מחושב באופן אוטומטי" sqref="C5"/>
    <dataValidation allowBlank="1" showInputMessage="1" showErrorMessage="1" prompt="ההתקדמות הכוללת מחושבת באופן אוטומטי" sqref="E5"/>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60E324B-B05A-45D1-A324-2B8131FE45C3}">
            <x14:dataBar minLength="0" maxLength="100" border="1" gradient="0">
              <x14:cfvo type="autoMin"/>
              <x14:cfvo type="num">
                <xm:f>4</xm:f>
              </x14:cfvo>
              <x14:borderColor theme="4"/>
              <x14:negativeFillColor rgb="FFFF0000"/>
              <x14:axisColor theme="4"/>
            </x14:dataBar>
          </x14:cfRule>
          <xm:sqref>B5</xm:sqref>
        </x14:conditionalFormatting>
        <x14:conditionalFormatting xmlns:xm="http://schemas.microsoft.com/office/excel/2006/main">
          <x14:cfRule type="dataBar" id="{61518553-1B02-4E4B-9C50-F1DC6970278A}">
            <x14:dataBar minLength="0" maxLength="100" border="1" gradient="0">
              <x14:cfvo type="autoMin"/>
              <x14:cfvo type="num">
                <xm:f>1</xm:f>
              </x14:cfvo>
              <x14:borderColor theme="4"/>
              <x14:negativeFillColor rgb="FFFF0000"/>
              <x14:axisColor theme="4"/>
            </x14:dataBar>
          </x14:cfRule>
          <xm:sqref>D5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499984740745262"/>
    <pageSetUpPr autoPageBreaks="0" fitToPage="1"/>
  </sheetPr>
  <dimension ref="B1:D15"/>
  <sheetViews>
    <sheetView showGridLines="0" rightToLeft="1" zoomScaleNormal="100" workbookViewId="0"/>
  </sheetViews>
  <sheetFormatPr defaultColWidth="9" defaultRowHeight="33" customHeight="1" x14ac:dyDescent="0.2"/>
  <cols>
    <col min="1" max="1" width="2.625" style="8" customWidth="1"/>
    <col min="2" max="2" width="35.625" style="8" customWidth="1"/>
    <col min="3" max="4" width="30.625" style="8" customWidth="1"/>
    <col min="5" max="16384" width="9" style="8"/>
  </cols>
  <sheetData>
    <row r="1" spans="2:4" s="1" customFormat="1" ht="24.95" customHeight="1" x14ac:dyDescent="0.25">
      <c r="B1" s="2" t="str">
        <f>בית_ספר</f>
        <v>בית ספר</v>
      </c>
    </row>
    <row r="2" spans="2:4" s="3" customFormat="1" ht="39.950000000000003" customHeight="1" x14ac:dyDescent="0.45">
      <c r="B2" s="4" t="s">
        <v>45</v>
      </c>
    </row>
    <row r="3" spans="2:4" ht="39.950000000000003" customHeight="1" x14ac:dyDescent="0.5">
      <c r="B3" s="14" t="s">
        <v>46</v>
      </c>
      <c r="C3" s="7" t="str">
        <f>שנה</f>
        <v>שנה</v>
      </c>
    </row>
    <row r="4" spans="2:4" ht="14.25" x14ac:dyDescent="0.2">
      <c r="B4" s="6" t="s">
        <v>47</v>
      </c>
    </row>
    <row r="5" spans="2:4" ht="28.5" x14ac:dyDescent="0.2">
      <c r="B5" s="17">
        <f>הוצאות_חודשיות_נטו/הכנסות_חודשיות_נטו</f>
        <v>0.74545454545454548</v>
      </c>
    </row>
    <row r="6" spans="2:4" ht="25.5" customHeight="1" x14ac:dyDescent="0.2">
      <c r="B6" s="38">
        <f>B5</f>
        <v>0.74545454545454548</v>
      </c>
      <c r="C6" s="38"/>
    </row>
    <row r="7" spans="2:4" ht="30" customHeight="1" x14ac:dyDescent="0.2">
      <c r="B7" s="6" t="s">
        <v>48</v>
      </c>
      <c r="C7" s="6" t="s">
        <v>56</v>
      </c>
      <c r="D7" s="6" t="s">
        <v>58</v>
      </c>
    </row>
    <row r="8" spans="2:4" ht="28.5" x14ac:dyDescent="0.2">
      <c r="B8" s="29">
        <f>C10</f>
        <v>2750</v>
      </c>
      <c r="C8" s="28">
        <f>'הוצאות חודשיות נטו'!C4+'הוצאות בסמסטר'!D4</f>
        <v>2050</v>
      </c>
      <c r="D8" s="29">
        <f>הכנסות_חודשיות_נטו-הוצאות_חודשיות_נטו</f>
        <v>700</v>
      </c>
    </row>
    <row r="9" spans="2:4" ht="14.25" x14ac:dyDescent="0.2">
      <c r="B9" s="31" t="s">
        <v>49</v>
      </c>
      <c r="C9" s="10">
        <v>4</v>
      </c>
    </row>
    <row r="10" spans="2:4" ht="30" customHeight="1" x14ac:dyDescent="0.2">
      <c r="B10" s="6" t="s">
        <v>50</v>
      </c>
      <c r="C10" s="27">
        <f>SUM(הכנסות_חודשיות[סכום])</f>
        <v>2750</v>
      </c>
    </row>
    <row r="11" spans="2:4" ht="30" customHeight="1" x14ac:dyDescent="0.2">
      <c r="B11" s="13" t="s">
        <v>51</v>
      </c>
      <c r="C11" s="18" t="s">
        <v>57</v>
      </c>
    </row>
    <row r="12" spans="2:4" ht="33" customHeight="1" x14ac:dyDescent="0.2">
      <c r="B12" s="15" t="s">
        <v>52</v>
      </c>
      <c r="C12" s="30">
        <v>1500</v>
      </c>
    </row>
    <row r="13" spans="2:4" ht="33" customHeight="1" x14ac:dyDescent="0.2">
      <c r="B13" s="15" t="s">
        <v>53</v>
      </c>
      <c r="C13" s="30">
        <v>500</v>
      </c>
    </row>
    <row r="14" spans="2:4" ht="33" customHeight="1" x14ac:dyDescent="0.2">
      <c r="B14" s="15" t="s">
        <v>54</v>
      </c>
      <c r="C14" s="30">
        <v>500</v>
      </c>
    </row>
    <row r="15" spans="2:4" ht="33" customHeight="1" x14ac:dyDescent="0.2">
      <c r="B15" s="15" t="s">
        <v>55</v>
      </c>
      <c r="C15" s="30">
        <v>250</v>
      </c>
    </row>
  </sheetData>
  <mergeCells count="1">
    <mergeCell ref="B6:C6"/>
  </mergeCells>
  <conditionalFormatting sqref="B6">
    <cfRule type="dataBar" priority="1">
      <dataBar showValue="0">
        <cfvo type="num" val="0"/>
        <cfvo type="num" val="1"/>
        <color theme="4"/>
      </dataBar>
      <extLst>
        <ext xmlns:x14="http://schemas.microsoft.com/office/spreadsheetml/2009/9/main" uri="{B025F937-C7B1-47D3-B67F-A62EFF666E3E}">
          <x14:id>{A28C4DE0-230B-4EE2-8AC6-4F6FC5D6A608}</x14:id>
        </ext>
      </extLst>
    </cfRule>
  </conditionalFormatting>
  <dataValidations count="12">
    <dataValidation allowBlank="1" showInputMessage="1" showErrorMessage="1" prompt="שם בית הספר מתעדכן באופן אוטומטי באמצעות השם בתא B1 בגליון העבודה 'נקודות זכות'" sqref="B1"/>
    <dataValidation allowBlank="1" showInputMessage="1" showErrorMessage="1" prompt="השנה עבור סמסטר זה תתעדכן באופן אוטומטי בהתבסס על הקלט בתא F3 בגליון העבודה 'סמסטר'" sqref="C3"/>
    <dataValidation allowBlank="1" showInputMessage="1" showErrorMessage="1" prompt="אחוז ההוצאות מתוך ההכנסות מחושב באופן אוטומטי כאחוז בתא זה" sqref="B5"/>
    <dataValidation allowBlank="1" showInputMessage="1" showErrorMessage="1" prompt="סרגל נתונים נוצר באופן אוטומטי בהתבסס על אחוז ההוצאות מתוך ההכנסות בתא B5" sqref="B6:C6"/>
    <dataValidation allowBlank="1" showInputMessage="1" showErrorMessage="1" prompt="סה&quot;כ ההכנסות החודשיות נטו נוצר באופן אוטומטי מהטבלה 'הכנסות חודשיות'" sqref="B8"/>
    <dataValidation allowBlank="1" showInputMessage="1" showErrorMessage="1" prompt="ההוצאות החודשיות נטו מחושבות באופן אוטומטי באמצעות גליון העבודה 'הוצאות חודשיות נטו'" sqref="C8"/>
    <dataValidation allowBlank="1" showInputMessage="1" showErrorMessage="1" prompt="יתרת המזומנים מחושבת באופן אוטומטי בהתבסס על 'הכנסות חודשיות נטו' ו'הוצאות חודשיות נטו'" sqref="D8"/>
    <dataValidation allowBlank="1" showInputMessage="1" showErrorMessage="1" prompt="סה&quot;כ ההכנסות החודשיות, המחושב באופן אוטומטי בהתבסס על המידע בטבלה 'הכנסות חודשיות'" sqref="C10"/>
    <dataValidation allowBlank="1" showInputMessage="1" showErrorMessage="1" prompt="הזן פריטי הכנסות חודשיות בעמודה זו" sqref="B11"/>
    <dataValidation allowBlank="1" showInputMessage="1" showErrorMessage="1" prompt="הזן את הסכום עבור כל פריט הכנסה חודשית בעמודה זו" sqref="C11"/>
    <dataValidation allowBlank="1" showInputMessage="1" showErrorMessage="1" prompt="מספר החודשים הכולל בסמסטר, המשמש לחישוב ההוצאות החודשיות בסמסטר בגליון העבודה 'הוצאות בסמסטר'" sqref="C9"/>
    <dataValidation allowBlank="1" showInputMessage="1" showErrorMessage="1" prompt="גליון העבודה 'תקציב' כולל מידע על יתרת תזרים המזומנים לאחר חישוב ההכנסות וההוצאות, כולל הוצאות בסמסטר. סרגל נתונים מציג את אחוז ההוצאות מתוך ההכנסות, וטבלה עוקבת אחר ההכנסות החודשיות" sqref="A1"/>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28C4DE0-230B-4EE2-8AC6-4F6FC5D6A608}">
            <x14:dataBar minLength="0" maxLength="100" border="1" gradient="0">
              <x14:cfvo type="num">
                <xm:f>0</xm:f>
              </x14:cfvo>
              <x14:cfvo type="num">
                <xm:f>1</xm:f>
              </x14:cfvo>
              <x14:borderColor theme="4"/>
              <x14:negativeFillColor rgb="FFFF0000"/>
              <x14:axisColor rgb="FF000000"/>
            </x14:dataBar>
          </x14:cfRule>
          <xm:sqref>B6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C15"/>
  <sheetViews>
    <sheetView showGridLines="0" rightToLeft="1" zoomScaleNormal="100" workbookViewId="0"/>
  </sheetViews>
  <sheetFormatPr defaultColWidth="9" defaultRowHeight="33" customHeight="1" x14ac:dyDescent="0.2"/>
  <cols>
    <col min="1" max="1" width="2.625" style="8" customWidth="1"/>
    <col min="2" max="2" width="35.625" style="8" customWidth="1"/>
    <col min="3" max="3" width="30.625" style="8" customWidth="1"/>
    <col min="4" max="4" width="8.875" style="8" customWidth="1"/>
    <col min="5" max="5" width="30.5" style="8" customWidth="1"/>
    <col min="6" max="6" width="16.75" style="8" customWidth="1"/>
    <col min="7" max="7" width="8.875" style="8" customWidth="1"/>
    <col min="8" max="8" width="2.625" style="8" customWidth="1"/>
    <col min="9" max="16384" width="9" style="8"/>
  </cols>
  <sheetData>
    <row r="1" spans="2:3" s="1" customFormat="1" ht="24.95" customHeight="1" x14ac:dyDescent="0.25">
      <c r="B1" s="2" t="str">
        <f>בית_ספר</f>
        <v>בית ספר</v>
      </c>
    </row>
    <row r="2" spans="2:3" s="3" customFormat="1" ht="39.950000000000003" customHeight="1" x14ac:dyDescent="0.45">
      <c r="B2" s="4" t="s">
        <v>45</v>
      </c>
    </row>
    <row r="3" spans="2:3" ht="39.950000000000003" customHeight="1" x14ac:dyDescent="0.5">
      <c r="B3" s="14" t="s">
        <v>59</v>
      </c>
      <c r="C3" s="7" t="str">
        <f>שנה</f>
        <v>שנה</v>
      </c>
    </row>
    <row r="4" spans="2:3" ht="30" customHeight="1" x14ac:dyDescent="0.2">
      <c r="B4" s="6" t="s">
        <v>59</v>
      </c>
      <c r="C4" s="27">
        <f>SUM(הוצאות_חודשיות[סכום])</f>
        <v>1675</v>
      </c>
    </row>
    <row r="5" spans="2:3" ht="30" customHeight="1" x14ac:dyDescent="0.2">
      <c r="B5" s="15" t="s">
        <v>51</v>
      </c>
      <c r="C5" s="16" t="s">
        <v>57</v>
      </c>
    </row>
    <row r="6" spans="2:3" ht="33" customHeight="1" x14ac:dyDescent="0.2">
      <c r="B6" s="15" t="s">
        <v>60</v>
      </c>
      <c r="C6" s="35">
        <v>300</v>
      </c>
    </row>
    <row r="7" spans="2:3" ht="33" customHeight="1" x14ac:dyDescent="0.2">
      <c r="B7" s="15" t="s">
        <v>61</v>
      </c>
      <c r="C7" s="35">
        <v>50</v>
      </c>
    </row>
    <row r="8" spans="2:3" ht="33" customHeight="1" x14ac:dyDescent="0.2">
      <c r="B8" s="15" t="s">
        <v>62</v>
      </c>
      <c r="C8" s="35">
        <v>75</v>
      </c>
    </row>
    <row r="9" spans="2:3" ht="33" customHeight="1" x14ac:dyDescent="0.2">
      <c r="B9" s="15" t="s">
        <v>63</v>
      </c>
      <c r="C9" s="35">
        <v>250</v>
      </c>
    </row>
    <row r="10" spans="2:3" ht="33" customHeight="1" x14ac:dyDescent="0.2">
      <c r="B10" s="15" t="s">
        <v>64</v>
      </c>
      <c r="C10" s="35">
        <v>50</v>
      </c>
    </row>
    <row r="11" spans="2:3" ht="33" customHeight="1" x14ac:dyDescent="0.2">
      <c r="B11" s="15" t="s">
        <v>65</v>
      </c>
      <c r="C11" s="35">
        <v>500</v>
      </c>
    </row>
    <row r="12" spans="2:3" ht="33" customHeight="1" x14ac:dyDescent="0.2">
      <c r="B12" s="15" t="s">
        <v>66</v>
      </c>
      <c r="C12" s="35">
        <v>275</v>
      </c>
    </row>
    <row r="13" spans="2:3" ht="33" customHeight="1" x14ac:dyDescent="0.2">
      <c r="B13" s="15" t="s">
        <v>67</v>
      </c>
      <c r="C13" s="35">
        <v>125</v>
      </c>
    </row>
    <row r="14" spans="2:3" ht="33" customHeight="1" x14ac:dyDescent="0.2">
      <c r="B14" s="15" t="s">
        <v>68</v>
      </c>
      <c r="C14" s="35">
        <v>50</v>
      </c>
    </row>
    <row r="15" spans="2:3" ht="33" customHeight="1" x14ac:dyDescent="0.2">
      <c r="B15" s="15" t="s">
        <v>69</v>
      </c>
      <c r="C15" s="35">
        <v>0</v>
      </c>
    </row>
  </sheetData>
  <dataValidations count="6">
    <dataValidation allowBlank="1" showInputMessage="1" showErrorMessage="1" prompt="השנה עבור סמסטר זה תתעדכן באופן אוטומטי בהתבסס על הקלט בתא F3 בגליון העבודה 'סמסטר'" sqref="C3"/>
    <dataValidation allowBlank="1" showInputMessage="1" showErrorMessage="1" prompt="הזן פריטי הוצאות חודשיות בעמודה זו" sqref="B5"/>
    <dataValidation allowBlank="1" showInputMessage="1" showErrorMessage="1" prompt="הזן את הסכום עבור כל פריט הוצאה חודשית בעמודה זו" sqref="C5"/>
    <dataValidation allowBlank="1" showInputMessage="1" showErrorMessage="1" prompt="סכום ההוצאות החודשיות, המחושב באופן אוטומטי באמצעות המידע בטבלה 'הוצאות חודשיות'" sqref="C4"/>
    <dataValidation allowBlank="1" showInputMessage="1" showErrorMessage="1" prompt="גליון העבודה 'הוצאות חודשיות' עוקב אחר ההוצאות החודשיות" sqref="A1"/>
    <dataValidation allowBlank="1" showInputMessage="1" showErrorMessage="1" prompt="שם בית הספר מתעדכן באופן אוטומטי באמצעות השם בתא B1 בגליון העבודה 'נקודות זכות'" sqref="B1"/>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D11"/>
  <sheetViews>
    <sheetView showGridLines="0" rightToLeft="1" zoomScaleNormal="100" workbookViewId="0"/>
  </sheetViews>
  <sheetFormatPr defaultColWidth="9" defaultRowHeight="33" customHeight="1" x14ac:dyDescent="0.2"/>
  <cols>
    <col min="1" max="1" width="2.625" style="8" customWidth="1"/>
    <col min="2" max="2" width="35.625" style="8" customWidth="1"/>
    <col min="3" max="3" width="30.625" style="8" customWidth="1"/>
    <col min="4" max="4" width="15.625" style="8" customWidth="1"/>
    <col min="5" max="5" width="2.625" style="8" customWidth="1"/>
    <col min="6" max="6" width="12.25" style="8" customWidth="1"/>
    <col min="7" max="7" width="15.625" style="8" customWidth="1"/>
    <col min="8" max="8" width="3.5" style="8" customWidth="1"/>
    <col min="9" max="16384" width="9" style="8"/>
  </cols>
  <sheetData>
    <row r="1" spans="2:4" s="1" customFormat="1" ht="24.95" customHeight="1" x14ac:dyDescent="0.25">
      <c r="B1" s="2" t="str">
        <f>בית_ספר</f>
        <v>בית ספר</v>
      </c>
    </row>
    <row r="2" spans="2:4" s="3" customFormat="1" ht="39.950000000000003" customHeight="1" x14ac:dyDescent="0.45">
      <c r="B2" s="4" t="s">
        <v>45</v>
      </c>
    </row>
    <row r="3" spans="2:4" ht="39.950000000000003" customHeight="1" x14ac:dyDescent="0.5">
      <c r="B3" s="14" t="s">
        <v>70</v>
      </c>
      <c r="C3" s="7" t="str">
        <f>שנה</f>
        <v>שנה</v>
      </c>
    </row>
    <row r="4" spans="2:4" ht="30" customHeight="1" x14ac:dyDescent="0.2">
      <c r="B4" s="6" t="s">
        <v>71</v>
      </c>
      <c r="C4" s="26">
        <f>SUM(הוצאות_בסמסטר[סכום])</f>
        <v>1500</v>
      </c>
      <c r="D4" s="26">
        <f>SUM(הוצאות_בסמסטר[לחודש])</f>
        <v>375</v>
      </c>
    </row>
    <row r="5" spans="2:4" ht="30" customHeight="1" x14ac:dyDescent="0.2">
      <c r="B5" s="15" t="s">
        <v>51</v>
      </c>
      <c r="C5" s="16" t="s">
        <v>57</v>
      </c>
      <c r="D5" s="16" t="s">
        <v>78</v>
      </c>
    </row>
    <row r="6" spans="2:4" ht="33" customHeight="1" x14ac:dyDescent="0.2">
      <c r="B6" s="15" t="s">
        <v>72</v>
      </c>
      <c r="C6" s="35">
        <v>750</v>
      </c>
      <c r="D6" s="35">
        <f>הוצאות_בסמסטר[[#This Row],[סכום]]/חודשים_בסמסטר</f>
        <v>187.5</v>
      </c>
    </row>
    <row r="7" spans="2:4" ht="33" customHeight="1" x14ac:dyDescent="0.2">
      <c r="B7" s="15" t="s">
        <v>73</v>
      </c>
      <c r="C7" s="35">
        <v>250</v>
      </c>
      <c r="D7" s="35">
        <f>הוצאות_בסמסטר[[#This Row],[סכום]]/חודשים_בסמסטר</f>
        <v>62.5</v>
      </c>
    </row>
    <row r="8" spans="2:4" ht="33" customHeight="1" x14ac:dyDescent="0.2">
      <c r="B8" s="15" t="s">
        <v>74</v>
      </c>
      <c r="C8" s="35">
        <v>500</v>
      </c>
      <c r="D8" s="35">
        <f>הוצאות_בסמסטר[[#This Row],[סכום]]/חודשים_בסמסטר</f>
        <v>125</v>
      </c>
    </row>
    <row r="9" spans="2:4" ht="33" customHeight="1" x14ac:dyDescent="0.2">
      <c r="B9" s="15" t="s">
        <v>75</v>
      </c>
      <c r="C9" s="35">
        <v>0</v>
      </c>
      <c r="D9" s="35">
        <f>הוצאות_בסמסטר[[#This Row],[סכום]]/חודשים_בסמסטר</f>
        <v>0</v>
      </c>
    </row>
    <row r="10" spans="2:4" ht="33" customHeight="1" x14ac:dyDescent="0.2">
      <c r="B10" s="15" t="s">
        <v>76</v>
      </c>
      <c r="C10" s="35">
        <v>0</v>
      </c>
      <c r="D10" s="35">
        <f>הוצאות_בסמסטר[[#This Row],[סכום]]/חודשים_בסמסטר</f>
        <v>0</v>
      </c>
    </row>
    <row r="11" spans="2:4" ht="33" customHeight="1" x14ac:dyDescent="0.2">
      <c r="B11" s="15" t="s">
        <v>77</v>
      </c>
      <c r="C11" s="35">
        <v>0</v>
      </c>
      <c r="D11" s="35">
        <f>הוצאות_בסמסטר[[#This Row],[סכום]]/חודשים_בסמסטר</f>
        <v>0</v>
      </c>
    </row>
  </sheetData>
  <dataValidations count="8">
    <dataValidation allowBlank="1" showInputMessage="1" showErrorMessage="1" prompt="השנה עבור סמסטר זה תתעדכן באופן אוטומטי בהתבסס על הקלט בתא F3 בגליון העבודה 'סמסטר'" sqref="C3"/>
    <dataValidation allowBlank="1" showInputMessage="1" showErrorMessage="1" prompt="הזן פריטי הוצאות בסמסטר בעמודה זו" sqref="B5"/>
    <dataValidation allowBlank="1" showInputMessage="1" showErrorMessage="1" prompt="הזן את הסכום עבור כל פריט הוצאה בסמסטר בעמודה זו" sqref="C5"/>
    <dataValidation allowBlank="1" showInputMessage="1" showErrorMessage="1" prompt="העלות החודשית של ההוצאות בסמסטר מחושבת באופן אוטומטי באמצעות סכום ההוצאות בסמסטר ומספר החודשים בסמסטר, מתוך תא C9 בגליון העבודה 'תקציב'" sqref="D5"/>
    <dataValidation allowBlank="1" showInputMessage="1" showErrorMessage="1" prompt="סכום ההוצאות נטו בסמסטר, המחושב באופן אוטומטי באמצעות המידע בטבלה 'הוצאות בסמסטר'" sqref="C4"/>
    <dataValidation allowBlank="1" showInputMessage="1" showErrorMessage="1" prompt="ההערכה החודשית עבור כל ההוצאות בסמסטר, המחושבת באופן אוטומטי באמצעות המידע בטבלה 'הוצאות בסמסטר'" sqref="D4"/>
    <dataValidation allowBlank="1" showInputMessage="1" showErrorMessage="1" prompt="גליון העבודה 'הוצאות בסמסטר' עוקב אחר הוצאות ספציפיות בסמסטר ומחשב את הסכום הכולל החודשי בהתבסס על מספר החודשים בסמסטר שהוזן בגליון העבודה 'תקציב'" sqref="A1"/>
    <dataValidation allowBlank="1" showInputMessage="1" showErrorMessage="1" prompt="שם בית הספר מתעדכן באופן אוטומטי באמצעות השם בתא B1 בגליון העבודה 'נקודות זכות'" sqref="B1"/>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499984740745262"/>
    <pageSetUpPr autoPageBreaks="0" fitToPage="1"/>
  </sheetPr>
  <dimension ref="B1:G7"/>
  <sheetViews>
    <sheetView showGridLines="0" rightToLeft="1" zoomScaleNormal="100" workbookViewId="0"/>
  </sheetViews>
  <sheetFormatPr defaultColWidth="9" defaultRowHeight="33" customHeight="1" x14ac:dyDescent="0.2"/>
  <cols>
    <col min="1" max="1" width="2.625" style="8" customWidth="1"/>
    <col min="2" max="2" width="35.625" style="8" customWidth="1"/>
    <col min="3" max="5" width="30.625" style="8" customWidth="1"/>
    <col min="6" max="6" width="25.625" style="8" customWidth="1"/>
    <col min="7" max="7" width="55.625" style="8" customWidth="1"/>
    <col min="8" max="8" width="2.625" style="8" customWidth="1"/>
    <col min="9" max="16384" width="9" style="8"/>
  </cols>
  <sheetData>
    <row r="1" spans="2:7" s="1" customFormat="1" ht="24.95" customHeight="1" x14ac:dyDescent="0.25">
      <c r="B1" s="2" t="str">
        <f>בית_ספר</f>
        <v>בית ספר</v>
      </c>
    </row>
    <row r="2" spans="2:7" s="3" customFormat="1" ht="39.950000000000003" customHeight="1" x14ac:dyDescent="0.45">
      <c r="B2" s="4" t="s">
        <v>79</v>
      </c>
    </row>
    <row r="3" spans="2:7" ht="39.950000000000003" customHeight="1" x14ac:dyDescent="0.2">
      <c r="B3" s="14" t="s">
        <v>80</v>
      </c>
    </row>
    <row r="4" spans="2:7" ht="30" customHeight="1" x14ac:dyDescent="0.2">
      <c r="B4" s="13" t="s">
        <v>81</v>
      </c>
      <c r="C4" s="13" t="s">
        <v>83</v>
      </c>
      <c r="D4" s="13" t="s">
        <v>84</v>
      </c>
      <c r="E4" s="13" t="s">
        <v>85</v>
      </c>
      <c r="F4" s="13" t="s">
        <v>87</v>
      </c>
      <c r="G4" s="13" t="s">
        <v>88</v>
      </c>
    </row>
    <row r="5" spans="2:7" ht="33" customHeight="1" x14ac:dyDescent="0.2">
      <c r="B5" s="13" t="s">
        <v>82</v>
      </c>
      <c r="C5" s="13" t="s">
        <v>83</v>
      </c>
      <c r="D5" s="13" t="s">
        <v>84</v>
      </c>
      <c r="E5" s="13" t="s">
        <v>86</v>
      </c>
      <c r="F5" s="13" t="s">
        <v>35</v>
      </c>
      <c r="G5" s="13"/>
    </row>
    <row r="6" spans="2:7" ht="33" customHeight="1" x14ac:dyDescent="0.2">
      <c r="B6" s="13" t="s">
        <v>82</v>
      </c>
      <c r="C6" s="13" t="s">
        <v>83</v>
      </c>
      <c r="D6" s="13" t="s">
        <v>84</v>
      </c>
      <c r="E6" s="13" t="s">
        <v>86</v>
      </c>
      <c r="F6" s="13" t="s">
        <v>35</v>
      </c>
      <c r="G6" s="13"/>
    </row>
    <row r="7" spans="2:7" ht="33" customHeight="1" x14ac:dyDescent="0.2">
      <c r="B7" s="13" t="s">
        <v>82</v>
      </c>
      <c r="C7" s="13" t="s">
        <v>83</v>
      </c>
      <c r="D7" s="13" t="s">
        <v>84</v>
      </c>
      <c r="E7" s="13" t="s">
        <v>86</v>
      </c>
      <c r="F7" s="13" t="s">
        <v>35</v>
      </c>
      <c r="G7" s="13"/>
    </row>
  </sheetData>
  <dataValidations count="8">
    <dataValidation allowBlank="1" showInputMessage="1" showErrorMessage="1" prompt="גליון העבודה 'ספרים' עוקב אחר הספרים הדרושים במהלך הסמסטר" sqref="A1"/>
    <dataValidation allowBlank="1" showInputMessage="1" showErrorMessage="1" prompt="שם בית הספר מתעדכן באופן אוטומטי באמצעות השם בתא B1 בגליון העבודה 'נקודות זכות'" sqref="B1"/>
    <dataValidation allowBlank="1" showInputMessage="1" showErrorMessage="1" prompt="הזן את כותרת הספר בתא זה" sqref="B4"/>
    <dataValidation allowBlank="1" showInputMessage="1" showErrorMessage="1" prompt="הזן את מחבר הספר בתא זה" sqref="C4"/>
    <dataValidation allowBlank="1" showInputMessage="1" showErrorMessage="1" prompt="הזן את שם הקורס שעבורו נדרש הספר בעמודה זו" sqref="D4"/>
    <dataValidation allowBlank="1" showInputMessage="1" showErrorMessage="1" prompt="הזן מידע לגבי המיקום לרכישת הספר בעמודה זו" sqref="E4"/>
    <dataValidation allowBlank="1" showInputMessage="1" showErrorMessage="1" prompt="הזן את מספר ה- ISBN בעמודה זו" sqref="F4"/>
    <dataValidation allowBlank="1" showInputMessage="1" showErrorMessage="1" prompt="הזן הערות הקשורות לספר בעמודה זו" sqref="G4"/>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6</vt:i4>
      </vt:variant>
      <vt:variant>
        <vt:lpstr>טווחים בעלי שם</vt:lpstr>
      </vt:variant>
      <vt:variant>
        <vt:i4>21</vt:i4>
      </vt:variant>
    </vt:vector>
  </HeadingPairs>
  <TitlesOfParts>
    <vt:vector size="27" baseType="lpstr">
      <vt:lpstr>סמסטר</vt:lpstr>
      <vt:lpstr>נקודות זכות</vt:lpstr>
      <vt:lpstr>תקציב</vt:lpstr>
      <vt:lpstr>הוצאות חודשיות נטו</vt:lpstr>
      <vt:lpstr>הוצאות בסמסטר</vt:lpstr>
      <vt:lpstr>ספרים</vt:lpstr>
      <vt:lpstr>ColumnTitle1</vt:lpstr>
      <vt:lpstr>ColumnTitle2</vt:lpstr>
      <vt:lpstr>ColumnTitle3</vt:lpstr>
      <vt:lpstr>ColumnTitle4</vt:lpstr>
      <vt:lpstr>ColumnTitle5</vt:lpstr>
      <vt:lpstr>ColumnTitle6</vt:lpstr>
      <vt:lpstr>'הוצאות בסמסטר'!WPrint_TitlesW</vt:lpstr>
      <vt:lpstr>'הוצאות חודשיות נטו'!WPrint_TitlesW</vt:lpstr>
      <vt:lpstr>'נקודות זכות'!WPrint_TitlesW</vt:lpstr>
      <vt:lpstr>סמסטר!WPrint_TitlesW</vt:lpstr>
      <vt:lpstr>ספרים!WPrint_TitlesW</vt:lpstr>
      <vt:lpstr>תקציב!WPrint_TitlesW</vt:lpstr>
      <vt:lpstr>בית_ספר</vt:lpstr>
      <vt:lpstr>דרישה</vt:lpstr>
      <vt:lpstr>הוצאות_חודשיות_נטו</vt:lpstr>
      <vt:lpstr>הכנסות_חודשיות_נטו</vt:lpstr>
      <vt:lpstr>חודשים_בסמסטר</vt:lpstr>
      <vt:lpstr>יתרה</vt:lpstr>
      <vt:lpstr>מרווח_זמן</vt:lpstr>
      <vt:lpstr>שנה</vt:lpstr>
      <vt:lpstr>שעת_התחלה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2016-09-16T00:19:44Z</dcterms:created>
  <dcterms:modified xsi:type="dcterms:W3CDTF">2017-01-30T12:40:44Z</dcterms:modified>
</cp:coreProperties>
</file>