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02_Accessible_Templates_B9\04_PreDTP_Done\he-IL\"/>
    </mc:Choice>
  </mc:AlternateContent>
  <xr:revisionPtr revIDLastSave="0" documentId="12_ncr:500000_{68E6D61F-90DA-4A22-BB08-E01BD83D3C71}" xr6:coauthVersionLast="32" xr6:coauthVersionMax="32" xr10:uidLastSave="{00000000-0000-0000-0000-000000000000}"/>
  <bookViews>
    <workbookView xWindow="0" yWindow="0" windowWidth="28470" windowHeight="12525" xr2:uid="{00000000-000D-0000-FFFF-FFFF00000000}"/>
  </bookViews>
  <sheets>
    <sheet name="עלויות השיפוץ" sheetId="1" r:id="rId1"/>
  </sheets>
  <definedNames>
    <definedName name="ColumnTitle1">נתונים[[#Headers],[קטגוריה]]</definedName>
    <definedName name="RowTitleRegion1..H28">'עלויות השיפוץ'!$B$26</definedName>
    <definedName name="Slicer_קטגוריה">#N/A</definedName>
    <definedName name="_xlnm.Print_Titles" localSheetId="0">'עלויות השיפוץ'!$3:$3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5" i="1" s="1"/>
  <c r="H22" i="1"/>
  <c r="H23" i="1"/>
  <c r="H24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5" i="1" s="1"/>
  <c r="G22" i="1"/>
  <c r="G23" i="1"/>
  <c r="G24" i="1"/>
  <c r="G4" i="1"/>
  <c r="G26" i="1" s="1"/>
  <c r="E25" i="1"/>
  <c r="F25" i="1"/>
  <c r="H26" i="1" l="1"/>
  <c r="H27" i="1" s="1"/>
  <c r="G27" i="1"/>
  <c r="G28" i="1" s="1"/>
  <c r="H28" i="1" l="1"/>
</calcChain>
</file>

<file path=xl/sharedStrings.xml><?xml version="1.0" encoding="utf-8"?>
<sst xmlns="http://schemas.openxmlformats.org/spreadsheetml/2006/main" count="53" uniqueCount="48">
  <si>
    <t>גליון עבודה של עלויות שיפוץ המטבח</t>
  </si>
  <si>
    <t>קטגוריה</t>
  </si>
  <si>
    <t>ארונות</t>
  </si>
  <si>
    <t>מכשירי ניקוי</t>
  </si>
  <si>
    <t>מכשירי אפייה</t>
  </si>
  <si>
    <t>דלפקים</t>
  </si>
  <si>
    <t>דלתות</t>
  </si>
  <si>
    <t>תוספות</t>
  </si>
  <si>
    <t>ברזים</t>
  </si>
  <si>
    <t>ריצוף</t>
  </si>
  <si>
    <t>מכשירי כביסה</t>
  </si>
  <si>
    <t>תאורה</t>
  </si>
  <si>
    <t>מקררים</t>
  </si>
  <si>
    <t>כיורים</t>
  </si>
  <si>
    <t>אוורור</t>
  </si>
  <si>
    <t>קירות</t>
  </si>
  <si>
    <t>חלונות</t>
  </si>
  <si>
    <t>אחר</t>
  </si>
  <si>
    <t>סך הכל</t>
  </si>
  <si>
    <t>סכום ביניים</t>
  </si>
  <si>
    <t>עלויות לא צפויות - הוסף 30%</t>
  </si>
  <si>
    <t>פריטים</t>
  </si>
  <si>
    <t>ארונות שירות: מודולרי-סטנדרטי (כמות ביחידת רגל ליניארי)</t>
  </si>
  <si>
    <t>ארונות עליונים: מודולרי-סטנדרטי (כמות ביחידת רגל ליניארי)</t>
  </si>
  <si>
    <t>מדיח כלים: סטנדרטי</t>
  </si>
  <si>
    <t>סילוק אשפה: סטנדרטי</t>
  </si>
  <si>
    <t>תנור מטבח: הזזה - סטנדרטי</t>
  </si>
  <si>
    <t>מיקרוגל: סטנדרטי</t>
  </si>
  <si>
    <t>שיש יצוק (כמות ביחידת רגל ליניארי)</t>
  </si>
  <si>
    <t>פנים: ציפוי משובח</t>
  </si>
  <si>
    <t>תוספות: מים חמים באופן מיידי - סטנדרטי</t>
  </si>
  <si>
    <t>תוספות: מתקן סבון</t>
  </si>
  <si>
    <t>ברז: ידית, סטנדרטי</t>
  </si>
  <si>
    <t>למינציה (כמות ביחידת רגל מרובע)</t>
  </si>
  <si>
    <t>מכונת כביסה: סטנדרטי</t>
  </si>
  <si>
    <t>מייבש כביסה: סטנדרטי</t>
  </si>
  <si>
    <t>תאורה: גוף תאורה שקוע</t>
  </si>
  <si>
    <t>מקרר: נפרד, יוקרתי</t>
  </si>
  <si>
    <t>כיור כפול יוקרתי עשוי פלדת אלחלד</t>
  </si>
  <si>
    <t>יחידת כיסוי: מוארך - סטנדרטי</t>
  </si>
  <si>
    <t>בנייה בגבס (כמות ביחידת רגל מרובע)</t>
  </si>
  <si>
    <t>הזזה</t>
  </si>
  <si>
    <t>כמות</t>
  </si>
  <si>
    <t>עלות משוערת</t>
  </si>
  <si>
    <t>עלות בפועל</t>
  </si>
  <si>
    <t>עלות משוערת כוללת</t>
  </si>
  <si>
    <t>עלות כוללת בפועל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</si>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</sst>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 * #,##0_ ;_ * \-#,##0_ ;_ * &quot;-&quot;_ ;_ @_ "/>
    <numFmt numFmtId="164" formatCode="&quot;₪&quot;\ #,##0.00"/>
    <numFmt numFmtId="165" formatCode="&quot;₪&quot;\ #,##0"/>
  </numFmts>
  <fonts count="4" x14ac:knownFonts="1">
    <font>
      <sz val="11"/>
      <color theme="1"/>
      <name val="Tahoma"/>
      <family val="2"/>
    </font>
    <font>
      <sz val="22"/>
      <color theme="3"/>
      <name val="Tahoma"/>
      <family val="2"/>
    </font>
    <font>
      <sz val="11"/>
      <color theme="1"/>
      <name val="Tahoma"/>
      <family val="2"/>
    </font>
    <font>
      <sz val="11"/>
      <color theme="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>
      <alignment wrapText="1"/>
    </xf>
    <xf numFmtId="0" fontId="3" fillId="0" borderId="0" applyNumberFormat="0" applyFill="0" applyProtection="0">
      <alignment horizontal="right" readingOrder="2"/>
    </xf>
    <xf numFmtId="1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5" fontId="2" fillId="2" borderId="0" applyBorder="0" applyProtection="0">
      <alignment horizontal="right"/>
    </xf>
    <xf numFmtId="0" fontId="1" fillId="0" borderId="1">
      <alignment horizontal="left"/>
    </xf>
    <xf numFmtId="41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2" applyNumberFormat="0" applyAlignment="0" applyProtection="0"/>
  </cellStyleXfs>
  <cellXfs count="11">
    <xf numFmtId="0" fontId="0" fillId="0" borderId="0" xfId="0">
      <alignment wrapText="1"/>
    </xf>
    <xf numFmtId="1" fontId="0" fillId="0" borderId="0" xfId="2" applyFont="1" applyAlignment="1">
      <alignment horizontal="left" readingOrder="2"/>
    </xf>
    <xf numFmtId="164" fontId="0" fillId="0" borderId="0" xfId="3" applyFont="1" applyAlignment="1">
      <alignment horizontal="left"/>
    </xf>
    <xf numFmtId="165" fontId="0" fillId="2" borderId="0" xfId="4" applyFont="1" applyAlignment="1">
      <alignment horizontal="left"/>
    </xf>
    <xf numFmtId="164" fontId="0" fillId="2" borderId="0" xfId="4" applyNumberFormat="1" applyFont="1" applyAlignment="1">
      <alignment horizontal="left"/>
    </xf>
    <xf numFmtId="0" fontId="0" fillId="0" borderId="0" xfId="0" applyFont="1" applyAlignment="1">
      <alignment horizontal="right" wrapText="1" readingOrder="2"/>
    </xf>
    <xf numFmtId="0" fontId="1" fillId="0" borderId="1" xfId="5" applyFont="1" applyAlignment="1">
      <alignment horizontal="right" readingOrder="2"/>
    </xf>
    <xf numFmtId="0" fontId="0" fillId="0" borderId="0" xfId="0" applyFont="1">
      <alignment wrapText="1"/>
    </xf>
    <xf numFmtId="4" fontId="0" fillId="0" borderId="0" xfId="0" applyNumberFormat="1" applyFont="1" applyAlignment="1">
      <alignment horizontal="right" wrapText="1" readingOrder="2"/>
    </xf>
    <xf numFmtId="164" fontId="0" fillId="0" borderId="0" xfId="0" applyNumberFormat="1" applyFont="1" applyAlignment="1">
      <alignment horizontal="right" wrapText="1"/>
    </xf>
    <xf numFmtId="0" fontId="3" fillId="0" borderId="0" xfId="1" applyFont="1" applyAlignment="1">
      <alignment horizontal="left" readingOrder="2"/>
    </xf>
  </cellXfs>
  <cellStyles count="9">
    <cellStyle name="Comma" xfId="2" builtinId="3" customBuiltin="1"/>
    <cellStyle name="Currency" xfId="3" builtinId="4" customBuiltin="1"/>
    <cellStyle name="Normal" xfId="0" builtinId="0" customBuiltin="1"/>
    <cellStyle name="Percent" xfId="7" builtinId="5" customBuiltin="1"/>
    <cellStyle name="הערה" xfId="8" builtinId="10" customBuiltin="1"/>
    <cellStyle name="כותרת" xfId="5" builtinId="15" customBuiltin="1"/>
    <cellStyle name="כותרת 1" xfId="1" builtinId="16" customBuiltin="1"/>
    <cellStyle name="מטבע [0]" xfId="4" builtinId="7" customBuiltin="1"/>
    <cellStyle name="פסיק [0]" xfId="6" builtinId="6" customBuiltin="1"/>
  </cellStyles>
  <dxfs count="24"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&quot;₪&quot;\ #,##0.00"/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4" formatCode="#,##0.00"/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</dxfs>
  <tableStyles count="3" defaultTableStyle="TableStyleMedium2" defaultPivotStyle="PivotStyleLight16">
    <tableStyle name="Category slicer" pivot="0" table="0" count="10" xr9:uid="{F68C1508-8B01-41D1-8D7F-5AB95E97DDFB}">
      <tableStyleElement type="wholeTable" dxfId="23"/>
      <tableStyleElement type="headerRow" dxfId="22"/>
    </tableStyle>
    <tableStyle name="כלי הפריסה של קטגוריה" pivot="0" table="0" count="2" xr9:uid="{00000000-0011-0000-FFFF-FFFF00000000}">
      <tableStyleElement type="wholeTable" dxfId="21"/>
      <tableStyleElement type="headerRow" dxfId="20"/>
    </tableStyle>
    <tableStyle name="מחשבון עלות לשיפוץ המטבח" pivot="0" count="3" xr9:uid="{00000000-0011-0000-FFFF-FFFF01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4659260841701"/>
          </font>
          <fill>
            <patternFill patternType="solid">
              <fgColor theme="8" tint="0.59996337778862885"/>
              <bgColor theme="8" tint="0.59996337778862885"/>
            </patternFill>
          </fill>
          <border>
            <left style="thin">
              <color theme="8" tint="0.59996337778862885"/>
            </left>
            <right style="thin">
              <color theme="8" tint="0.59996337778862885"/>
            </right>
            <top style="thin">
              <color theme="8" tint="0.59996337778862885"/>
            </top>
            <bottom style="thin">
              <color theme="8" tint="0.599963377788628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 tint="-0.24994659260841701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ateg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2025</xdr:colOff>
      <xdr:row>3</xdr:row>
      <xdr:rowOff>0</xdr:rowOff>
    </xdr:from>
    <xdr:to>
      <xdr:col>9</xdr:col>
      <xdr:colOff>3166425</xdr:colOff>
      <xdr:row>10</xdr:row>
      <xdr:rowOff>306600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קטגוריה">
              <a:extLst>
                <a:ext uri="{FF2B5EF4-FFF2-40B4-BE49-F238E27FC236}">
                  <a16:creationId xmlns:a16="http://schemas.microsoft.com/office/drawing/2014/main" id="{D56D534C-43D8-48E3-AA12-E2572D593D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קטגוריה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293282375" y="1143000"/>
              <a:ext cx="3164400" cy="2973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e-IL" sz="1100"/>
                <a:t>צורה זו מייצגת כלי פריסה של טבלה. כלי פריסה של טבלה נתמכים ב- Excel ואילך.
אם הצורה השתנתה בגירסה קודמת של Excel, או אם חוברת העבודה נשמרה ב- Excel 2007 או בגירסה קודמת, לא ניתן להשתמש בכלי הפריסה.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קטגוריה" xr10:uid="{30AAB935-9919-4F62-96F0-66C2F27A353C}" sourceName="קטגוריה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קטגוריה" xr10:uid="{CDA5CF7D-CA97-4FBA-8988-9593682EFEEF}" cache="Slicer_קטגוריה" caption="קטגוריה" columnCount="2" style="Category slicer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נתונים" displayName="נתונים" ref="B3:H25" totalsRowCount="1" headerRowDxfId="16" dataDxfId="14" totalsRowDxfId="15">
  <autoFilter ref="B3:H24" xr:uid="{9492FE28-9199-4D92-8047-64A350B815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קטגוריה" totalsRowLabel="סה&quot;כ" dataDxfId="13" totalsRowDxfId="12"/>
    <tableColumn id="2" xr3:uid="{00000000-0010-0000-0000-000002000000}" name="פריטים" dataDxfId="11" totalsRowDxfId="10"/>
    <tableColumn id="3" xr3:uid="{00000000-0010-0000-0000-000003000000}" name="כמות" dataDxfId="9" totalsRowDxfId="8" dataCellStyle="Comma"/>
    <tableColumn id="4" xr3:uid="{00000000-0010-0000-0000-000004000000}" name="עלות משוערת" totalsRowFunction="sum" dataDxfId="7" totalsRowDxfId="6" dataCellStyle="Currency" totalsRowCellStyle="Normal"/>
    <tableColumn id="5" xr3:uid="{00000000-0010-0000-0000-000005000000}" name="עלות בפועל" totalsRowFunction="sum" dataDxfId="5" totalsRowDxfId="4" dataCellStyle="Currency" totalsRowCellStyle="Normal"/>
    <tableColumn id="6" xr3:uid="{00000000-0010-0000-0000-000006000000}" name="עלות משוערת כוללת" totalsRowFunction="sum" dataDxfId="3" totalsRowDxfId="2" dataCellStyle="מטבע [0]">
      <calculatedColumnFormula>נתונים[[#This Row],[כמות]]*נתונים[[#This Row],[עלות משוערת]]</calculatedColumnFormula>
    </tableColumn>
    <tableColumn id="7" xr3:uid="{00000000-0010-0000-0000-000007000000}" name="עלות כוללת בפועל" totalsRowFunction="sum" dataDxfId="1" totalsRowDxfId="0" dataCellStyle="מטבע [0]">
      <calculatedColumnFormula>נתונים[[#This Row],[כמות]]*נתונים[[#This Row],[עלות בפועל]]</calculatedColumnFormula>
    </tableColumn>
  </tableColumns>
  <tableStyleInfo name="מחשבון עלות לשיפוץ המטבח" showFirstColumn="0" showLastColumn="0" showRowStripes="1" showColumnStripes="1"/>
  <extLst>
    <ext xmlns:x14="http://schemas.microsoft.com/office/spreadsheetml/2009/9/main" uri="{504A1905-F514-4f6f-8877-14C23A59335A}">
      <x14:table altTextSummary="הזן קטגוריה, פריטים, כמות, עלות משוערת ועלות בפועל בטבלה זו. העלות המשוערת הכוללת והעלות בפועל מחושבות באופן אוטומטי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 fitToPage="1"/>
  </sheetPr>
  <dimension ref="A1:H28"/>
  <sheetViews>
    <sheetView showGridLines="0" rightToLeft="1" tabSelected="1" zoomScaleNormal="100" workbookViewId="0"/>
  </sheetViews>
  <sheetFormatPr defaultColWidth="8.25" defaultRowHeight="30" customHeight="1" x14ac:dyDescent="0.2"/>
  <cols>
    <col min="1" max="1" width="2.625" style="7" customWidth="1"/>
    <col min="2" max="2" width="21.875" style="7" customWidth="1"/>
    <col min="3" max="3" width="35.625" style="7" customWidth="1"/>
    <col min="4" max="4" width="11.625" style="7" customWidth="1"/>
    <col min="5" max="8" width="16.625" style="7" customWidth="1"/>
    <col min="9" max="9" width="2.625" style="7" customWidth="1"/>
    <col min="10" max="10" width="44.375" style="7" customWidth="1"/>
    <col min="11" max="11" width="2.375" style="7" customWidth="1"/>
    <col min="12" max="16384" width="8.25" style="7"/>
  </cols>
  <sheetData>
    <row r="1" spans="1:8" ht="45" customHeight="1" thickBot="1" x14ac:dyDescent="0.4">
      <c r="A1" s="5"/>
      <c r="B1" s="6" t="s">
        <v>0</v>
      </c>
      <c r="C1" s="6"/>
      <c r="D1" s="6"/>
      <c r="E1" s="6"/>
      <c r="F1" s="6"/>
      <c r="G1" s="6"/>
      <c r="H1" s="6"/>
    </row>
    <row r="2" spans="1:8" ht="15" customHeight="1" x14ac:dyDescent="0.2">
      <c r="A2" s="5"/>
      <c r="B2" s="5"/>
      <c r="C2" s="5"/>
      <c r="D2" s="5"/>
      <c r="E2" s="5"/>
      <c r="F2" s="5"/>
      <c r="G2" s="5"/>
      <c r="H2" s="5"/>
    </row>
    <row r="3" spans="1:8" ht="30" customHeight="1" x14ac:dyDescent="0.2">
      <c r="A3" s="5"/>
      <c r="B3" s="5" t="s">
        <v>1</v>
      </c>
      <c r="C3" s="5" t="s">
        <v>21</v>
      </c>
      <c r="D3" s="5" t="s">
        <v>42</v>
      </c>
      <c r="E3" s="5" t="s">
        <v>43</v>
      </c>
      <c r="F3" s="5" t="s">
        <v>44</v>
      </c>
      <c r="G3" s="5" t="s">
        <v>45</v>
      </c>
      <c r="H3" s="5" t="s">
        <v>46</v>
      </c>
    </row>
    <row r="4" spans="1:8" ht="30" customHeight="1" x14ac:dyDescent="0.2">
      <c r="A4" s="5"/>
      <c r="B4" s="5" t="s">
        <v>2</v>
      </c>
      <c r="C4" s="5" t="s">
        <v>22</v>
      </c>
      <c r="D4" s="1">
        <v>25</v>
      </c>
      <c r="E4" s="2">
        <v>5</v>
      </c>
      <c r="F4" s="2"/>
      <c r="G4" s="3">
        <f>נתונים[[#This Row],[כמות]]*נתונים[[#This Row],[עלות משוערת]]</f>
        <v>125</v>
      </c>
      <c r="H4" s="3">
        <f>נתונים[[#This Row],[כמות]]*נתונים[[#This Row],[עלות בפועל]]</f>
        <v>0</v>
      </c>
    </row>
    <row r="5" spans="1:8" ht="30" customHeight="1" x14ac:dyDescent="0.2">
      <c r="A5" s="5"/>
      <c r="B5" s="5" t="s">
        <v>2</v>
      </c>
      <c r="C5" s="5" t="s">
        <v>23</v>
      </c>
      <c r="D5" s="1">
        <v>25</v>
      </c>
      <c r="E5" s="2">
        <v>3.5</v>
      </c>
      <c r="F5" s="2"/>
      <c r="G5" s="3">
        <f>נתונים[[#This Row],[כמות]]*נתונים[[#This Row],[עלות משוערת]]</f>
        <v>87.5</v>
      </c>
      <c r="H5" s="3">
        <f>נתונים[[#This Row],[כמות]]*נתונים[[#This Row],[עלות בפועל]]</f>
        <v>0</v>
      </c>
    </row>
    <row r="6" spans="1:8" ht="30" customHeight="1" x14ac:dyDescent="0.2">
      <c r="A6" s="5"/>
      <c r="B6" s="5" t="s">
        <v>3</v>
      </c>
      <c r="C6" s="5" t="s">
        <v>24</v>
      </c>
      <c r="D6" s="1">
        <v>1</v>
      </c>
      <c r="E6" s="2">
        <v>250</v>
      </c>
      <c r="F6" s="2"/>
      <c r="G6" s="3">
        <f>נתונים[[#This Row],[כמות]]*נתונים[[#This Row],[עלות משוערת]]</f>
        <v>250</v>
      </c>
      <c r="H6" s="3">
        <f>נתונים[[#This Row],[כמות]]*נתונים[[#This Row],[עלות בפועל]]</f>
        <v>0</v>
      </c>
    </row>
    <row r="7" spans="1:8" ht="30" customHeight="1" x14ac:dyDescent="0.2">
      <c r="A7" s="5"/>
      <c r="B7" s="5" t="s">
        <v>3</v>
      </c>
      <c r="C7" s="5" t="s">
        <v>25</v>
      </c>
      <c r="D7" s="1">
        <v>1</v>
      </c>
      <c r="E7" s="2">
        <v>175</v>
      </c>
      <c r="F7" s="2"/>
      <c r="G7" s="3">
        <f>נתונים[[#This Row],[כמות]]*נתונים[[#This Row],[עלות משוערת]]</f>
        <v>175</v>
      </c>
      <c r="H7" s="3">
        <f>נתונים[[#This Row],[כמות]]*נתונים[[#This Row],[עלות בפועל]]</f>
        <v>0</v>
      </c>
    </row>
    <row r="8" spans="1:8" ht="30" customHeight="1" x14ac:dyDescent="0.2">
      <c r="A8" s="5"/>
      <c r="B8" s="5" t="s">
        <v>4</v>
      </c>
      <c r="C8" s="5" t="s">
        <v>26</v>
      </c>
      <c r="D8" s="1">
        <v>1</v>
      </c>
      <c r="E8" s="2">
        <v>375</v>
      </c>
      <c r="F8" s="2"/>
      <c r="G8" s="3">
        <f>נתונים[[#This Row],[כמות]]*נתונים[[#This Row],[עלות משוערת]]</f>
        <v>375</v>
      </c>
      <c r="H8" s="3">
        <f>נתונים[[#This Row],[כמות]]*נתונים[[#This Row],[עלות בפועל]]</f>
        <v>0</v>
      </c>
    </row>
    <row r="9" spans="1:8" ht="30" customHeight="1" x14ac:dyDescent="0.2">
      <c r="A9" s="5"/>
      <c r="B9" s="5" t="s">
        <v>4</v>
      </c>
      <c r="C9" s="5" t="s">
        <v>27</v>
      </c>
      <c r="D9" s="1">
        <v>1</v>
      </c>
      <c r="E9" s="2">
        <v>300</v>
      </c>
      <c r="F9" s="2"/>
      <c r="G9" s="3">
        <f>נתונים[[#This Row],[כמות]]*נתונים[[#This Row],[עלות משוערת]]</f>
        <v>300</v>
      </c>
      <c r="H9" s="3">
        <f>נתונים[[#This Row],[כמות]]*נתונים[[#This Row],[עלות בפועל]]</f>
        <v>0</v>
      </c>
    </row>
    <row r="10" spans="1:8" ht="30" customHeight="1" x14ac:dyDescent="0.2">
      <c r="A10" s="5"/>
      <c r="B10" s="5" t="s">
        <v>5</v>
      </c>
      <c r="C10" s="5" t="s">
        <v>28</v>
      </c>
      <c r="D10" s="1">
        <v>23</v>
      </c>
      <c r="E10" s="2">
        <v>10</v>
      </c>
      <c r="F10" s="2"/>
      <c r="G10" s="3">
        <f>נתונים[[#This Row],[כמות]]*נתונים[[#This Row],[עלות משוערת]]</f>
        <v>230</v>
      </c>
      <c r="H10" s="3">
        <f>נתונים[[#This Row],[כמות]]*נתונים[[#This Row],[עלות בפועל]]</f>
        <v>0</v>
      </c>
    </row>
    <row r="11" spans="1:8" ht="30" customHeight="1" x14ac:dyDescent="0.2">
      <c r="A11" s="5"/>
      <c r="B11" s="5" t="s">
        <v>6</v>
      </c>
      <c r="C11" s="5" t="s">
        <v>29</v>
      </c>
      <c r="D11" s="1">
        <v>1</v>
      </c>
      <c r="E11" s="2">
        <v>65</v>
      </c>
      <c r="F11" s="2"/>
      <c r="G11" s="3">
        <f>נתונים[[#This Row],[כמות]]*נתונים[[#This Row],[עלות משוערת]]</f>
        <v>65</v>
      </c>
      <c r="H11" s="3">
        <f>נתונים[[#This Row],[כמות]]*נתונים[[#This Row],[עלות בפועל]]</f>
        <v>0</v>
      </c>
    </row>
    <row r="12" spans="1:8" ht="30" customHeight="1" x14ac:dyDescent="0.2">
      <c r="A12" s="5"/>
      <c r="B12" s="5" t="s">
        <v>7</v>
      </c>
      <c r="C12" s="5" t="s">
        <v>30</v>
      </c>
      <c r="D12" s="1">
        <v>1</v>
      </c>
      <c r="E12" s="2">
        <v>120</v>
      </c>
      <c r="F12" s="2"/>
      <c r="G12" s="3">
        <f>נתונים[[#This Row],[כמות]]*נתונים[[#This Row],[עלות משוערת]]</f>
        <v>120</v>
      </c>
      <c r="H12" s="3">
        <f>נתונים[[#This Row],[כמות]]*נתונים[[#This Row],[עלות בפועל]]</f>
        <v>0</v>
      </c>
    </row>
    <row r="13" spans="1:8" ht="30" customHeight="1" x14ac:dyDescent="0.2">
      <c r="A13" s="5"/>
      <c r="B13" s="5" t="s">
        <v>7</v>
      </c>
      <c r="C13" s="5" t="s">
        <v>31</v>
      </c>
      <c r="D13" s="1">
        <v>1</v>
      </c>
      <c r="E13" s="2">
        <v>40</v>
      </c>
      <c r="F13" s="2"/>
      <c r="G13" s="3">
        <f>נתונים[[#This Row],[כמות]]*נתונים[[#This Row],[עלות משוערת]]</f>
        <v>40</v>
      </c>
      <c r="H13" s="3">
        <f>נתונים[[#This Row],[כמות]]*נתונים[[#This Row],[עלות בפועל]]</f>
        <v>0</v>
      </c>
    </row>
    <row r="14" spans="1:8" ht="30" customHeight="1" x14ac:dyDescent="0.2">
      <c r="A14" s="5"/>
      <c r="B14" s="5" t="s">
        <v>8</v>
      </c>
      <c r="C14" s="5" t="s">
        <v>32</v>
      </c>
      <c r="D14" s="1">
        <v>1</v>
      </c>
      <c r="E14" s="2">
        <v>130</v>
      </c>
      <c r="F14" s="2"/>
      <c r="G14" s="3">
        <f>נתונים[[#This Row],[כמות]]*נתונים[[#This Row],[עלות משוערת]]</f>
        <v>130</v>
      </c>
      <c r="H14" s="3">
        <f>נתונים[[#This Row],[כמות]]*נתונים[[#This Row],[עלות בפועל]]</f>
        <v>0</v>
      </c>
    </row>
    <row r="15" spans="1:8" ht="30" customHeight="1" x14ac:dyDescent="0.2">
      <c r="A15" s="5"/>
      <c r="B15" s="5" t="s">
        <v>9</v>
      </c>
      <c r="C15" s="5" t="s">
        <v>33</v>
      </c>
      <c r="D15" s="1">
        <v>165</v>
      </c>
      <c r="E15" s="2">
        <v>3.5</v>
      </c>
      <c r="F15" s="2"/>
      <c r="G15" s="3">
        <f>נתונים[[#This Row],[כמות]]*נתונים[[#This Row],[עלות משוערת]]</f>
        <v>577.5</v>
      </c>
      <c r="H15" s="3">
        <f>נתונים[[#This Row],[כמות]]*נתונים[[#This Row],[עלות בפועל]]</f>
        <v>0</v>
      </c>
    </row>
    <row r="16" spans="1:8" ht="30" customHeight="1" x14ac:dyDescent="0.2">
      <c r="A16" s="5"/>
      <c r="B16" s="5" t="s">
        <v>10</v>
      </c>
      <c r="C16" s="5" t="s">
        <v>34</v>
      </c>
      <c r="D16" s="1">
        <v>1</v>
      </c>
      <c r="E16" s="2">
        <v>500</v>
      </c>
      <c r="F16" s="2"/>
      <c r="G16" s="3">
        <f>נתונים[[#This Row],[כמות]]*נתונים[[#This Row],[עלות משוערת]]</f>
        <v>500</v>
      </c>
      <c r="H16" s="3">
        <f>נתונים[[#This Row],[כמות]]*נתונים[[#This Row],[עלות בפועל]]</f>
        <v>0</v>
      </c>
    </row>
    <row r="17" spans="1:8" ht="30" customHeight="1" x14ac:dyDescent="0.2">
      <c r="A17" s="5"/>
      <c r="B17" s="5" t="s">
        <v>10</v>
      </c>
      <c r="C17" s="5" t="s">
        <v>35</v>
      </c>
      <c r="D17" s="1">
        <v>1</v>
      </c>
      <c r="E17" s="2">
        <v>375</v>
      </c>
      <c r="F17" s="2"/>
      <c r="G17" s="3">
        <f>נתונים[[#This Row],[כמות]]*נתונים[[#This Row],[עלות משוערת]]</f>
        <v>375</v>
      </c>
      <c r="H17" s="3">
        <f>נתונים[[#This Row],[כמות]]*נתונים[[#This Row],[עלות בפועל]]</f>
        <v>0</v>
      </c>
    </row>
    <row r="18" spans="1:8" ht="30" customHeight="1" x14ac:dyDescent="0.2">
      <c r="A18" s="5"/>
      <c r="B18" s="5" t="s">
        <v>11</v>
      </c>
      <c r="C18" s="5" t="s">
        <v>36</v>
      </c>
      <c r="D18" s="1">
        <v>4</v>
      </c>
      <c r="E18" s="2">
        <v>35</v>
      </c>
      <c r="F18" s="2"/>
      <c r="G18" s="3">
        <f>נתונים[[#This Row],[כמות]]*נתונים[[#This Row],[עלות משוערת]]</f>
        <v>140</v>
      </c>
      <c r="H18" s="3">
        <f>נתונים[[#This Row],[כמות]]*נתונים[[#This Row],[עלות בפועל]]</f>
        <v>0</v>
      </c>
    </row>
    <row r="19" spans="1:8" ht="30" customHeight="1" x14ac:dyDescent="0.2">
      <c r="A19" s="5"/>
      <c r="B19" s="5" t="s">
        <v>12</v>
      </c>
      <c r="C19" s="5" t="s">
        <v>37</v>
      </c>
      <c r="D19" s="1">
        <v>1</v>
      </c>
      <c r="E19" s="2">
        <v>1200</v>
      </c>
      <c r="F19" s="2"/>
      <c r="G19" s="3">
        <f>נתונים[[#This Row],[כמות]]*נתונים[[#This Row],[עלות משוערת]]</f>
        <v>1200</v>
      </c>
      <c r="H19" s="3">
        <f>נתונים[[#This Row],[כמות]]*נתונים[[#This Row],[עלות בפועל]]</f>
        <v>0</v>
      </c>
    </row>
    <row r="20" spans="1:8" ht="30" customHeight="1" x14ac:dyDescent="0.2">
      <c r="A20" s="5"/>
      <c r="B20" s="5" t="s">
        <v>13</v>
      </c>
      <c r="C20" s="5" t="s">
        <v>38</v>
      </c>
      <c r="D20" s="1">
        <v>1</v>
      </c>
      <c r="E20" s="2">
        <v>125</v>
      </c>
      <c r="F20" s="2"/>
      <c r="G20" s="3">
        <f>נתונים[[#This Row],[כמות]]*נתונים[[#This Row],[עלות משוערת]]</f>
        <v>125</v>
      </c>
      <c r="H20" s="3">
        <f>נתונים[[#This Row],[כמות]]*נתונים[[#This Row],[עלות בפועל]]</f>
        <v>0</v>
      </c>
    </row>
    <row r="21" spans="1:8" ht="30" customHeight="1" x14ac:dyDescent="0.2">
      <c r="A21" s="5"/>
      <c r="B21" s="5" t="s">
        <v>14</v>
      </c>
      <c r="C21" s="5" t="s">
        <v>39</v>
      </c>
      <c r="D21" s="1">
        <v>1</v>
      </c>
      <c r="E21" s="2">
        <v>180</v>
      </c>
      <c r="F21" s="2"/>
      <c r="G21" s="3">
        <f>נתונים[[#This Row],[כמות]]*נתונים[[#This Row],[עלות משוערת]]</f>
        <v>180</v>
      </c>
      <c r="H21" s="3">
        <f>נתונים[[#This Row],[כמות]]*נתונים[[#This Row],[עלות בפועל]]</f>
        <v>0</v>
      </c>
    </row>
    <row r="22" spans="1:8" ht="30" customHeight="1" x14ac:dyDescent="0.2">
      <c r="A22" s="5"/>
      <c r="B22" s="5" t="s">
        <v>15</v>
      </c>
      <c r="C22" s="5" t="s">
        <v>40</v>
      </c>
      <c r="D22" s="1">
        <v>70</v>
      </c>
      <c r="E22" s="2">
        <v>2</v>
      </c>
      <c r="F22" s="2"/>
      <c r="G22" s="3">
        <f>נתונים[[#This Row],[כמות]]*נתונים[[#This Row],[עלות משוערת]]</f>
        <v>140</v>
      </c>
      <c r="H22" s="3">
        <f>נתונים[[#This Row],[כמות]]*נתונים[[#This Row],[עלות בפועל]]</f>
        <v>0</v>
      </c>
    </row>
    <row r="23" spans="1:8" ht="30" customHeight="1" x14ac:dyDescent="0.2">
      <c r="A23" s="5"/>
      <c r="B23" s="5" t="s">
        <v>16</v>
      </c>
      <c r="C23" s="5" t="s">
        <v>41</v>
      </c>
      <c r="D23" s="1">
        <v>2</v>
      </c>
      <c r="E23" s="2">
        <v>120</v>
      </c>
      <c r="F23" s="2"/>
      <c r="G23" s="3">
        <f>נתונים[[#This Row],[כמות]]*נתונים[[#This Row],[עלות משוערת]]</f>
        <v>240</v>
      </c>
      <c r="H23" s="3">
        <f>נתונים[[#This Row],[כמות]]*נתונים[[#This Row],[עלות בפועל]]</f>
        <v>0</v>
      </c>
    </row>
    <row r="24" spans="1:8" ht="30" customHeight="1" x14ac:dyDescent="0.2">
      <c r="A24" s="5"/>
      <c r="B24" s="5" t="s">
        <v>17</v>
      </c>
      <c r="C24" s="5"/>
      <c r="D24" s="1"/>
      <c r="E24" s="2"/>
      <c r="F24" s="2"/>
      <c r="G24" s="3">
        <f>נתונים[[#This Row],[כמות]]*נתונים[[#This Row],[עלות משוערת]]</f>
        <v>0</v>
      </c>
      <c r="H24" s="3">
        <f>נתונים[[#This Row],[כמות]]*נתונים[[#This Row],[עלות בפועל]]</f>
        <v>0</v>
      </c>
    </row>
    <row r="25" spans="1:8" ht="30" customHeight="1" x14ac:dyDescent="0.2">
      <c r="A25" s="5"/>
      <c r="B25" s="5" t="s">
        <v>47</v>
      </c>
      <c r="C25" s="5"/>
      <c r="D25" s="8"/>
      <c r="E25" s="9">
        <f>SUBTOTAL(109,נתונים[עלות משוערת])</f>
        <v>4014</v>
      </c>
      <c r="F25" s="9">
        <f>SUBTOTAL(109,נתונים[עלות בפועל])</f>
        <v>0</v>
      </c>
      <c r="G25" s="4">
        <f>SUBTOTAL(109,נתונים[עלות משוערת כוללת])</f>
        <v>5375</v>
      </c>
      <c r="H25" s="4">
        <f>SUBTOTAL(109,נתונים[עלות כוללת בפועל])</f>
        <v>0</v>
      </c>
    </row>
    <row r="26" spans="1:8" ht="30" customHeight="1" x14ac:dyDescent="0.2">
      <c r="A26" s="5"/>
      <c r="B26" s="10" t="s">
        <v>19</v>
      </c>
      <c r="C26" s="10"/>
      <c r="D26" s="10"/>
      <c r="E26" s="10"/>
      <c r="F26" s="10"/>
      <c r="G26" s="2">
        <f>SUBTOTAL(109,נתונים[עלות משוערת כוללת])</f>
        <v>5375</v>
      </c>
      <c r="H26" s="2">
        <f>SUBTOTAL(109,נתונים[עלות כוללת בפועל])</f>
        <v>0</v>
      </c>
    </row>
    <row r="27" spans="1:8" ht="30" customHeight="1" x14ac:dyDescent="0.2">
      <c r="A27" s="5"/>
      <c r="B27" s="10" t="s">
        <v>20</v>
      </c>
      <c r="C27" s="10"/>
      <c r="D27" s="10"/>
      <c r="E27" s="10"/>
      <c r="F27" s="10"/>
      <c r="G27" s="2">
        <f>G26*0.3</f>
        <v>1612.5</v>
      </c>
      <c r="H27" s="2">
        <f>H26*0.3</f>
        <v>0</v>
      </c>
    </row>
    <row r="28" spans="1:8" ht="30" customHeight="1" x14ac:dyDescent="0.2">
      <c r="B28" s="10" t="s">
        <v>18</v>
      </c>
      <c r="C28" s="10"/>
      <c r="D28" s="10"/>
      <c r="E28" s="10"/>
      <c r="F28" s="10"/>
      <c r="G28" s="2">
        <f>SUM(G26:G27)</f>
        <v>6987.5</v>
      </c>
      <c r="H28" s="2">
        <f>SUM(H26:H27)</f>
        <v>0</v>
      </c>
    </row>
  </sheetData>
  <mergeCells count="3">
    <mergeCell ref="B26:F26"/>
    <mergeCell ref="B27:F27"/>
    <mergeCell ref="B28:F28"/>
  </mergeCells>
  <dataValidations count="19">
    <dataValidation allowBlank="1" showInputMessage="1" showErrorMessage="1" prompt="צור מחשבון לעלות שיפוץ המטבח בגליון עבודה זה. הזן את פרטי השיפוץ בטבלה 'נתונים' והשתמש בכלי הפריסה בתא J4 כדי לסנן פריטים לפי קטגוריה" sqref="A1" xr:uid="{00000000-0002-0000-0000-000000000000}"/>
    <dataValidation allowBlank="1" showInputMessage="1" showErrorMessage="1" prompt="הכותרת של חוברת עבודה זו מופיעה בתא זה" sqref="B1" xr:uid="{00000000-0002-0000-0000-000001000000}"/>
    <dataValidation allowBlank="1" showInputMessage="1" showErrorMessage="1" prompt="הזן קטגוריה בעמודה זו תחת כותרת זו" sqref="B3" xr:uid="{00000000-0002-0000-0000-000002000000}"/>
    <dataValidation allowBlank="1" showInputMessage="1" showErrorMessage="1" prompt="הזן פריטים בעמודה זו תחת כותרת זו" sqref="C3" xr:uid="{00000000-0002-0000-0000-000003000000}"/>
    <dataValidation allowBlank="1" showInputMessage="1" showErrorMessage="1" prompt="הזן כמות בעמודה זו תחת כותרת זו" sqref="D3" xr:uid="{00000000-0002-0000-0000-000004000000}"/>
    <dataValidation allowBlank="1" showInputMessage="1" showErrorMessage="1" prompt="הזן עלות משוערת בעמודה זו תחת כותרת זו" sqref="E3" xr:uid="{00000000-0002-0000-0000-000005000000}"/>
    <dataValidation allowBlank="1" showInputMessage="1" showErrorMessage="1" prompt="הזן עלות בפועל בעמודה זו תחת כותרת זו" sqref="F3" xr:uid="{00000000-0002-0000-0000-000006000000}"/>
    <dataValidation allowBlank="1" showInputMessage="1" showErrorMessage="1" prompt="העלות המשוערת הכוללת מחושבת באופן אוטומטי בעמודה זו תחת כותרת זו" sqref="G3" xr:uid="{00000000-0002-0000-0000-000007000000}"/>
    <dataValidation allowBlank="1" showInputMessage="1" showErrorMessage="1" prompt="העלות בפועל הכוללת מחושבת באופן אוטומטי בעמודה זו תחת כותרת זו" sqref="H3" xr:uid="{00000000-0002-0000-0000-000008000000}"/>
    <dataValidation allowBlank="1" showInputMessage="1" showErrorMessage="1" prompt="כלי פריסה עבור קטגוריה לסינון פריטים לפי 'קטגוריה' מופיע בתא זה" sqref="J4" xr:uid="{00000000-0002-0000-0000-000009000000}"/>
    <dataValidation allowBlank="1" showInputMessage="1" showErrorMessage="1" prompt="סכומי הביניים מחושבים באופן אוטומטי בתאים משמאל" sqref="B26:F26" xr:uid="{00000000-0002-0000-0000-00000A000000}"/>
    <dataValidation allowBlank="1" showInputMessage="1" showErrorMessage="1" prompt="הסכום הכולל מחושב באופן אוטומטי" sqref="B28:F28" xr:uid="{00000000-0002-0000-0000-00000B000000}"/>
    <dataValidation allowBlank="1" showInputMessage="1" showErrorMessage="1" prompt="העלויות הלא צפויות מחושבות באופן אוטומטי בתאים משמאל" sqref="B27:F27" xr:uid="{00000000-0002-0000-0000-00000C000000}"/>
    <dataValidation allowBlank="1" showInputMessage="1" showErrorMessage="1" prompt="סכום הביניים של העלויות המשוערות מחושב באופן אוטומטי בתא זה" sqref="G26" xr:uid="{00000000-0002-0000-0000-00000D000000}"/>
    <dataValidation allowBlank="1" showInputMessage="1" showErrorMessage="1" prompt="סכום הביניים של העלויות בפועל מחושב באופן אוטומטי בתא זה" sqref="H26" xr:uid="{00000000-0002-0000-0000-00000E000000}"/>
    <dataValidation allowBlank="1" showInputMessage="1" showErrorMessage="1" prompt="30% מסכום הביניים של העלויות הכוללות בפועל מחושבים באופן אוטומטי בתא זה" sqref="H27" xr:uid="{00000000-0002-0000-0000-00000F000000}"/>
    <dataValidation allowBlank="1" showInputMessage="1" showErrorMessage="1" prompt="30% מסכום הביניים של העלויות המשוערות הכוללות מחושבים באופן אוטומטי בתא זה" sqref="G27" xr:uid="{00000000-0002-0000-0000-000010000000}"/>
    <dataValidation allowBlank="1" showInputMessage="1" showErrorMessage="1" prompt="העלויות המשוערות הכוללות מחושבות באופן אוטומטי בתא זה" sqref="G28" xr:uid="{00000000-0002-0000-0000-000011000000}"/>
    <dataValidation allowBlank="1" showInputMessage="1" showErrorMessage="1" prompt="העלויות הכוללות בפועל מחושבות באופן אוטומטי בתא זה" sqref="H28" xr:uid="{00000000-0002-0000-0000-000012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עלויות השיפוץ</vt:lpstr>
      <vt:lpstr>ColumnTitle1</vt:lpstr>
      <vt:lpstr>RowTitleRegion1..H28</vt:lpstr>
      <vt:lpstr>'עלויות השיפוץ'!WPrint_TitlesW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2017-06-29T04:19:40Z</dcterms:created>
  <dcterms:modified xsi:type="dcterms:W3CDTF">2018-05-07T09:07:36Z</dcterms:modified>
</cp:coreProperties>
</file>