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D2B8D322-B21D-917C-0DE1-B2EE103BBF03}"/>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61021_Accessibility_Templates_Batch3\04_PreDTP_Done\he-IL\"/>
    </mc:Choice>
  </mc:AlternateContent>
  <bookViews>
    <workbookView xWindow="0" yWindow="0" windowWidth="25600" windowHeight="12300"/>
  </bookViews>
  <sheets>
    <sheet name="רשימת מלאי במחסן" sheetId="2" r:id="rId1"/>
    <sheet name="רשימת בחירת מלאי" sheetId="11" r:id="rId2"/>
    <sheet name="חיפוש תא" sheetId="9" r:id="rId3"/>
  </sheets>
  <definedNames>
    <definedName name="BinNumber">חיפושתא[מספר תא]</definedName>
    <definedName name="ColumnTitle1">רשימתמלאי[[#Headers],[מק"ט]]</definedName>
    <definedName name="ColumnTitle2">רשימתבחירתמלאי[[#Headers],[מספר הזמנה]]</definedName>
    <definedName name="ColumnTitle3">חיפושתא[[#Headers],[מספר תא]]</definedName>
    <definedName name="SKULookup">רשימתמלאי[מק"ט]</definedName>
    <definedName name="_xlnm.Print_Titles" localSheetId="2">'חיפוש תא'!$4:$4</definedName>
    <definedName name="_xlnm.Print_Titles" localSheetId="1">'רשימת בחירת מלאי'!$4:$4</definedName>
    <definedName name="_xlnm.Print_Titles" localSheetId="0">'רשימת מלאי במחסן'!$4:$4</definedName>
  </definedNames>
  <calcPr calcId="162913"/>
</workbook>
</file>

<file path=xl/calcChain.xml><?xml version="1.0" encoding="utf-8"?>
<calcChain xmlns="http://schemas.openxmlformats.org/spreadsheetml/2006/main">
  <c r="E5" i="2" l="1"/>
  <c r="E6" i="2"/>
  <c r="E7" i="2"/>
  <c r="E8" i="2"/>
  <c r="I6" i="11" s="1"/>
  <c r="E9" i="2"/>
  <c r="E10" i="2"/>
  <c r="E11" i="2"/>
  <c r="E12" i="2"/>
  <c r="E13" i="2"/>
  <c r="E14" i="2"/>
  <c r="E15" i="2"/>
  <c r="I8" i="11"/>
  <c r="I5" i="11"/>
  <c r="I7" i="11"/>
  <c r="I9" i="11"/>
  <c r="H5" i="11"/>
  <c r="H6" i="11"/>
  <c r="H7" i="11"/>
  <c r="H8" i="11"/>
  <c r="H9" i="11"/>
  <c r="G5" i="11"/>
  <c r="G6" i="11"/>
  <c r="G7" i="11"/>
  <c r="G8" i="11"/>
  <c r="G9" i="11"/>
  <c r="F5" i="11"/>
  <c r="F6" i="11"/>
  <c r="F7" i="11"/>
  <c r="F8" i="11"/>
  <c r="F9" i="11"/>
  <c r="E5" i="11"/>
  <c r="E6" i="11"/>
  <c r="E7" i="11"/>
  <c r="E8" i="11"/>
  <c r="E9" i="11"/>
  <c r="J5" i="2"/>
  <c r="J6" i="2"/>
  <c r="B3" i="2" s="1"/>
  <c r="J7" i="2"/>
  <c r="J8" i="2"/>
  <c r="J9" i="2"/>
  <c r="J10" i="2"/>
  <c r="J11" i="2"/>
  <c r="J12" i="2"/>
  <c r="J13" i="2"/>
  <c r="J14" i="2"/>
  <c r="J15" i="2"/>
  <c r="K5" i="2"/>
  <c r="K6" i="2"/>
  <c r="K7" i="2"/>
  <c r="K8" i="2"/>
  <c r="K9" i="2"/>
  <c r="K10" i="2"/>
  <c r="K11" i="2"/>
  <c r="K12" i="2"/>
  <c r="K13" i="2"/>
  <c r="K14" i="2"/>
  <c r="K15" i="2"/>
  <c r="D3" i="2"/>
  <c r="C3" i="2"/>
</calcChain>
</file>

<file path=xl/sharedStrings.xml><?xml version="1.0" encoding="utf-8"?>
<sst xmlns="http://schemas.openxmlformats.org/spreadsheetml/2006/main" count="109" uniqueCount="66">
  <si>
    <t>רשימת מלאי במחסן</t>
  </si>
  <si>
    <t>ערך מלאי כולל:</t>
  </si>
  <si>
    <t>מק"ט</t>
  </si>
  <si>
    <t>SP7875</t>
  </si>
  <si>
    <t>TR87680</t>
  </si>
  <si>
    <t>MK676554</t>
  </si>
  <si>
    <t>YE98767</t>
  </si>
  <si>
    <t>XR23423</t>
  </si>
  <si>
    <t>PW98762</t>
  </si>
  <si>
    <t>BM87684</t>
  </si>
  <si>
    <t>BH67655</t>
  </si>
  <si>
    <t>WT98768</t>
  </si>
  <si>
    <t>TS3456</t>
  </si>
  <si>
    <t>WDG123</t>
  </si>
  <si>
    <t>פריטים במלאי:</t>
  </si>
  <si>
    <t>תיאור</t>
  </si>
  <si>
    <t>פריט 1</t>
  </si>
  <si>
    <t>פריט 2</t>
  </si>
  <si>
    <t>פריט 3</t>
  </si>
  <si>
    <t>פריט 4</t>
  </si>
  <si>
    <t>פריט 5</t>
  </si>
  <si>
    <t>פריט 6</t>
  </si>
  <si>
    <t>פריט 7</t>
  </si>
  <si>
    <t>פריט 8</t>
  </si>
  <si>
    <t>פריט 9</t>
  </si>
  <si>
    <t>פריט 10</t>
  </si>
  <si>
    <t>פריט 11</t>
  </si>
  <si>
    <t>ספירת תאים:</t>
  </si>
  <si>
    <t>מספר תא</t>
  </si>
  <si>
    <t>T345</t>
  </si>
  <si>
    <t>T5789</t>
  </si>
  <si>
    <t>T9876</t>
  </si>
  <si>
    <t>T098</t>
  </si>
  <si>
    <t>T349</t>
  </si>
  <si>
    <t>T9875</t>
  </si>
  <si>
    <t>רשימת בחירת מלאי</t>
  </si>
  <si>
    <t>מיקום</t>
  </si>
  <si>
    <t>חיפוש תא</t>
  </si>
  <si>
    <t>יחידה</t>
  </si>
  <si>
    <t>כל פריט</t>
  </si>
  <si>
    <t>קופסה (10 יח')</t>
  </si>
  <si>
    <t>חבילה (5 יח')</t>
  </si>
  <si>
    <t>כמות</t>
  </si>
  <si>
    <t>כמות להזמנה חוזרת</t>
  </si>
  <si>
    <t>עלות</t>
  </si>
  <si>
    <t>ערך מלאי</t>
  </si>
  <si>
    <t>הזמנה חוזרת</t>
  </si>
  <si>
    <t>מספר הזמנה</t>
  </si>
  <si>
    <t>TP001-1</t>
  </si>
  <si>
    <t>רשימת מלאי</t>
  </si>
  <si>
    <t>כמות לבחירה</t>
  </si>
  <si>
    <t>כמות זמינה</t>
  </si>
  <si>
    <t>תיאור פריט</t>
  </si>
  <si>
    <t>תא גדול</t>
  </si>
  <si>
    <t>תא קטן</t>
  </si>
  <si>
    <t>תא בינוני</t>
  </si>
  <si>
    <t>שורה 2, תא 1</t>
  </si>
  <si>
    <t>שורה 1, תא 1</t>
  </si>
  <si>
    <t>שורה 3, תא 2</t>
  </si>
  <si>
    <t>שורה 3, תא 1</t>
  </si>
  <si>
    <t>שורה 1, תא 2</t>
  </si>
  <si>
    <t>שורה 4, תא 5</t>
  </si>
  <si>
    <t>שורה 2, תא 2</t>
  </si>
  <si>
    <t>רוחב</t>
  </si>
  <si>
    <t>גובה</t>
  </si>
  <si>
    <t>אורך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</si>
</sst>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_);\(&quot;$&quot;#,##0.00\)"/>
    <numFmt numFmtId="165" formatCode="&quot;Reorder&quot;;&quot;&quot;;&quot;&quot;"/>
    <numFmt numFmtId="166" formatCode="&quot;&quot;;&quot;&quot;;&quot;Clear Pick List Selected in B2&quot;"/>
    <numFmt numFmtId="167" formatCode="&quot;Pick List was cleared&quot;;&quot;&quot;;&quot;Pick List was not cleared&quot;"/>
    <numFmt numFmtId="168" formatCode="&quot;₪&quot;\ #,##0.00"/>
    <numFmt numFmtId="169" formatCode="&quot;הזמנה חוזרת&quot;;&quot;&quot;;&quot;&quot;"/>
  </numFmts>
  <fonts count="19" x14ac:knownFonts="1">
    <font>
      <sz val="11"/>
      <color theme="3" tint="0.14993743705557422"/>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
      <b/>
      <sz val="26"/>
      <color theme="3" tint="0.14996795556505021"/>
      <name val="Tahoma"/>
      <family val="2"/>
    </font>
    <font>
      <sz val="11"/>
      <color theme="3" tint="0.14993743705557422"/>
      <name val="Tahoma"/>
      <family val="2"/>
    </font>
    <font>
      <sz val="11"/>
      <color theme="3"/>
      <name val="Tahoma"/>
      <family val="2"/>
    </font>
    <font>
      <sz val="11"/>
      <color theme="4" tint="-0.499984740745262"/>
      <name val="Tahoma"/>
      <family val="2"/>
    </font>
    <font>
      <sz val="16"/>
      <color theme="4" tint="-0.499984740745262"/>
      <name val="Tahoma"/>
      <family val="2"/>
    </font>
    <font>
      <sz val="11"/>
      <color theme="0"/>
      <name val="Tahoma"/>
      <family val="2"/>
    </font>
    <font>
      <sz val="11"/>
      <color theme="3" tint="0.14990691854609822"/>
      <name val="Tahoma"/>
      <family val="2"/>
    </font>
    <font>
      <i/>
      <sz val="10"/>
      <color theme="1"/>
      <name val="Tahoma"/>
      <family val="2"/>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ck">
        <color theme="0"/>
      </left>
      <right/>
      <top/>
      <bottom/>
      <diagonal/>
    </border>
  </borders>
  <cellStyleXfs count="15">
    <xf numFmtId="0" fontId="0" fillId="0" borderId="0">
      <alignment vertical="center"/>
    </xf>
    <xf numFmtId="0" fontId="1" fillId="0" borderId="1" applyNumberFormat="0" applyFill="0" applyAlignment="0" applyProtection="0"/>
    <xf numFmtId="0" fontId="8" fillId="2" borderId="0" applyNumberFormat="0" applyProtection="0">
      <alignment horizontal="left" vertical="center" indent="1"/>
    </xf>
    <xf numFmtId="0" fontId="2" fillId="0" borderId="0" applyNumberFormat="0" applyFill="0" applyBorder="0" applyAlignment="0" applyProtection="0"/>
    <xf numFmtId="0" fontId="4" fillId="0" borderId="1" applyNumberFormat="0" applyFill="0" applyAlignment="0" applyProtection="0"/>
    <xf numFmtId="0" fontId="4" fillId="0" borderId="0" applyNumberFormat="0" applyFill="0" applyBorder="0" applyAlignment="0" applyProtection="0"/>
    <xf numFmtId="0" fontId="3" fillId="0" borderId="2" applyNumberFormat="0" applyFill="0" applyAlignment="0" applyProtection="0"/>
    <xf numFmtId="165" fontId="10" fillId="0" borderId="0">
      <alignment horizontal="center" vertical="center"/>
    </xf>
    <xf numFmtId="0" fontId="7" fillId="2" borderId="0" applyNumberFormat="0" applyProtection="0">
      <alignment horizontal="right" indent="1"/>
    </xf>
    <xf numFmtId="0" fontId="9" fillId="0" borderId="0" applyNumberFormat="0" applyProtection="0">
      <alignment horizontal="center"/>
    </xf>
    <xf numFmtId="0" fontId="9" fillId="0" borderId="0" applyNumberFormat="0" applyProtection="0">
      <alignment horizontal="center"/>
    </xf>
    <xf numFmtId="0" fontId="5" fillId="0" borderId="0" applyNumberFormat="0" applyFill="0" applyBorder="0" applyProtection="0">
      <alignment horizontal="left" vertical="top"/>
    </xf>
    <xf numFmtId="0" fontId="6" fillId="0" borderId="0">
      <alignment horizontal="left" vertical="center" wrapText="1" indent="1"/>
    </xf>
    <xf numFmtId="1" fontId="6" fillId="0" borderId="0">
      <alignment horizontal="center" vertical="center"/>
    </xf>
    <xf numFmtId="164" fontId="6" fillId="0" borderId="0">
      <alignment horizontal="right" vertical="center"/>
    </xf>
  </cellStyleXfs>
  <cellXfs count="24">
    <xf numFmtId="0" fontId="0" fillId="0" borderId="0" xfId="0">
      <alignment vertical="center"/>
    </xf>
    <xf numFmtId="0" fontId="11" fillId="0" borderId="1" xfId="1" applyFont="1" applyAlignment="1">
      <alignment horizontal="right"/>
    </xf>
    <xf numFmtId="0" fontId="11" fillId="0" borderId="1" xfId="1" applyFont="1" applyAlignment="1"/>
    <xf numFmtId="0" fontId="11" fillId="0" borderId="1" xfId="1" applyFont="1" applyAlignment="1">
      <alignment vertical="center"/>
    </xf>
    <xf numFmtId="0" fontId="12" fillId="0" borderId="0" xfId="0" applyFont="1">
      <alignment vertical="center"/>
    </xf>
    <xf numFmtId="0" fontId="13" fillId="0" borderId="0" xfId="3" applyFont="1"/>
    <xf numFmtId="0" fontId="13" fillId="0" borderId="0" xfId="3" applyFont="1" applyAlignment="1"/>
    <xf numFmtId="0" fontId="14" fillId="0" borderId="0" xfId="9" applyFont="1">
      <alignment horizontal="center"/>
    </xf>
    <xf numFmtId="0" fontId="15" fillId="0" borderId="0" xfId="11" applyFont="1" applyAlignment="1">
      <alignment horizontal="right" vertical="top"/>
    </xf>
    <xf numFmtId="0" fontId="16" fillId="2" borderId="3" xfId="2" applyFont="1" applyFill="1" applyBorder="1" applyAlignment="1">
      <alignment horizontal="right" vertical="center" indent="1"/>
    </xf>
    <xf numFmtId="0" fontId="11" fillId="0" borderId="1" xfId="1" applyFont="1"/>
    <xf numFmtId="0" fontId="18" fillId="0" borderId="0" xfId="0" applyFont="1" applyAlignment="1">
      <alignment vertical="center"/>
    </xf>
    <xf numFmtId="0" fontId="16" fillId="2" borderId="0" xfId="2" applyFont="1" applyFill="1" applyBorder="1" applyAlignment="1">
      <alignment horizontal="right" vertical="center" indent="1"/>
    </xf>
    <xf numFmtId="168" fontId="15" fillId="0" borderId="0" xfId="11" applyNumberFormat="1" applyFont="1" applyAlignment="1">
      <alignment horizontal="right" vertical="top"/>
    </xf>
    <xf numFmtId="166" fontId="12" fillId="0" borderId="0" xfId="0" applyNumberFormat="1" applyFont="1">
      <alignment vertical="center"/>
    </xf>
    <xf numFmtId="167" fontId="12" fillId="0" borderId="0" xfId="0" applyNumberFormat="1" applyFont="1">
      <alignment vertical="center"/>
    </xf>
    <xf numFmtId="0" fontId="12" fillId="0" borderId="0" xfId="12" applyNumberFormat="1" applyFont="1" applyFill="1" applyBorder="1" applyAlignment="1">
      <alignment horizontal="right" vertical="center" wrapText="1" indent="1"/>
    </xf>
    <xf numFmtId="0" fontId="12" fillId="0" borderId="3" xfId="12" applyNumberFormat="1" applyFont="1" applyFill="1" applyBorder="1" applyAlignment="1">
      <alignment horizontal="right" vertical="center" wrapText="1" indent="1"/>
    </xf>
    <xf numFmtId="1" fontId="12" fillId="0" borderId="3" xfId="13" applyNumberFormat="1" applyFont="1" applyFill="1" applyBorder="1" applyAlignment="1">
      <alignment horizontal="center" vertical="center"/>
    </xf>
    <xf numFmtId="169" fontId="17" fillId="0" borderId="3" xfId="7" applyNumberFormat="1" applyFont="1" applyFill="1" applyBorder="1" applyAlignment="1">
      <alignment horizontal="center" vertical="center"/>
    </xf>
    <xf numFmtId="168" fontId="12" fillId="0" borderId="3" xfId="14" applyNumberFormat="1" applyFont="1" applyFill="1" applyBorder="1" applyAlignment="1">
      <alignment horizontal="left" vertical="center"/>
    </xf>
    <xf numFmtId="0" fontId="12" fillId="0" borderId="0" xfId="0" applyFont="1" applyAlignment="1">
      <alignment horizontal="right" vertical="center" indent="1"/>
    </xf>
    <xf numFmtId="0" fontId="12" fillId="0" borderId="0" xfId="0" applyFont="1" applyAlignment="1">
      <alignment horizontal="center" vertical="center"/>
    </xf>
    <xf numFmtId="1" fontId="12" fillId="0" borderId="0" xfId="0" applyNumberFormat="1" applyFont="1" applyAlignment="1">
      <alignment horizontal="center" vertical="center"/>
    </xf>
  </cellXfs>
  <cellStyles count="15">
    <cellStyle name="Normal" xfId="0" builtinId="0" customBuiltin="1"/>
    <cellStyle name="היפר-קישור" xfId="9" builtinId="8" customBuiltin="1"/>
    <cellStyle name="היפר-קישור שהופעל" xfId="10" builtinId="9" customBuiltin="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סה&quot;כ" xfId="6" builtinId="25" customBuiltin="1"/>
    <cellStyle name="סך כל הספירות" xfId="11"/>
    <cellStyle name="עמודת דגל" xfId="7"/>
    <cellStyle name="פרטי הטבלה מיושרים לימין" xfId="12"/>
    <cellStyle name="פרטי הטבלה מיושרים למרכז" xfId="13"/>
    <cellStyle name="פרטי הטבלה מיושרים לשמאל" xfId="14"/>
    <cellStyle name="תא מקושר" xfId="8" builtinId="24" customBuiltin="1"/>
  </cellStyles>
  <dxfs count="36">
    <dxf>
      <font>
        <strike val="0"/>
        <outline val="0"/>
        <shadow val="0"/>
        <u val="none"/>
        <vertAlign val="baseline"/>
        <name val="Tahoma"/>
        <family val="2"/>
        <scheme val="none"/>
      </font>
      <numFmt numFmtId="1" formatCode="0"/>
      <alignment horizontal="center" vertical="center" textRotation="0" wrapText="0" indent="0" justifyLastLine="0" shrinkToFit="0" readingOrder="0"/>
    </dxf>
    <dxf>
      <font>
        <strike val="0"/>
        <outline val="0"/>
        <shadow val="0"/>
        <u val="none"/>
        <vertAlign val="baseline"/>
        <name val="Tahoma"/>
        <family val="2"/>
        <scheme val="none"/>
      </font>
      <numFmt numFmtId="1" formatCode="0"/>
      <alignment horizontal="center" vertical="center" textRotation="0" wrapText="0" indent="0" justifyLastLine="0" shrinkToFit="0" readingOrder="0"/>
    </dxf>
    <dxf>
      <font>
        <strike val="0"/>
        <outline val="0"/>
        <shadow val="0"/>
        <u val="none"/>
        <vertAlign val="baseline"/>
        <name val="Tahoma"/>
        <family val="2"/>
        <scheme val="none"/>
      </font>
      <numFmt numFmtId="1" formatCode="0"/>
      <alignment horizontal="center" vertical="center" textRotation="0" wrapText="0" indent="0" justifyLastLine="0" shrinkToFit="0" readingOrder="0"/>
    </dxf>
    <dxf>
      <font>
        <strike val="0"/>
        <outline val="0"/>
        <shadow val="0"/>
        <u val="none"/>
        <vertAlign val="baseline"/>
        <name val="Tahoma"/>
        <family val="2"/>
        <scheme val="none"/>
      </font>
      <alignment horizontal="right" vertical="center" textRotation="0" wrapText="0" indent="1" justifyLastLine="0" shrinkToFit="0" readingOrder="0"/>
    </dxf>
    <dxf>
      <font>
        <strike val="0"/>
        <outline val="0"/>
        <shadow val="0"/>
        <u val="none"/>
        <vertAlign val="baseline"/>
        <name val="Tahoma"/>
        <family val="2"/>
        <scheme val="none"/>
      </font>
      <alignment horizontal="right" vertical="center" textRotation="0" wrapText="0" indent="1" justifyLastLine="0" shrinkToFit="0" readingOrder="0"/>
    </dxf>
    <dxf>
      <font>
        <strike val="0"/>
        <outline val="0"/>
        <shadow val="0"/>
        <u val="none"/>
        <vertAlign val="baseline"/>
        <name val="Tahoma"/>
        <family val="2"/>
        <scheme val="none"/>
      </font>
      <alignment horizontal="right" vertical="center" textRotation="0" wrapText="0" indent="1"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3" tint="0.14993743705557422"/>
        <name val="Tahoma"/>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tint="0.14993743705557422"/>
        <name val="Tahoma"/>
        <family val="2"/>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3" tint="0.14993743705557422"/>
        <name val="Tahoma"/>
        <family val="2"/>
        <scheme val="none"/>
      </font>
      <fill>
        <patternFill patternType="none">
          <fgColor indexed="64"/>
          <bgColor auto="1"/>
        </patternFill>
      </fill>
      <alignment horizontal="right" vertical="center" textRotation="0" wrapText="1" indent="1" justifyLastLine="0" shrinkToFit="0" readingOrder="0"/>
    </dxf>
    <dxf>
      <font>
        <b val="0"/>
        <i val="0"/>
        <strike val="0"/>
        <condense val="0"/>
        <extend val="0"/>
        <outline val="0"/>
        <shadow val="0"/>
        <u val="none"/>
        <vertAlign val="baseline"/>
        <sz val="11"/>
        <color theme="0"/>
        <name val="Tahoma"/>
        <family val="2"/>
        <scheme val="none"/>
      </font>
      <fill>
        <patternFill patternType="solid">
          <fgColor indexed="64"/>
          <bgColor theme="4" tint="-0.499984740745262"/>
        </patternFill>
      </fill>
      <alignment horizontal="right" vertical="center" textRotation="0" wrapText="0" indent="1" justifyLastLine="0" shrinkToFit="0" readingOrder="0"/>
      <border diagonalUp="0" diagonalDown="0" outline="0">
        <left style="thick">
          <color theme="0"/>
        </left>
        <right style="thick">
          <color theme="0"/>
        </right>
        <top/>
        <bottom/>
      </border>
    </dxf>
    <dxf>
      <font>
        <b/>
        <i val="0"/>
        <color rgb="FFFF0000"/>
      </font>
    </dxf>
    <dxf>
      <font>
        <b val="0"/>
        <i val="0"/>
        <strike val="0"/>
        <condense val="0"/>
        <extend val="0"/>
        <outline val="0"/>
        <shadow val="0"/>
        <u val="none"/>
        <vertAlign val="baseline"/>
        <sz val="11"/>
        <color theme="3" tint="0.14990691854609822"/>
        <name val="Tahoma"/>
        <family val="2"/>
        <scheme val="none"/>
      </font>
      <numFmt numFmtId="169" formatCode="&quot;הזמנה חוזרת&quot;;&quot;&quot;;&quot;&quo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3" tint="0.14993743705557422"/>
        <name val="Tahoma"/>
        <family val="2"/>
        <scheme val="none"/>
      </font>
      <numFmt numFmtId="168" formatCode="&quot;₪&quot;\ #,##0.00"/>
      <fill>
        <patternFill patternType="none">
          <fgColor indexed="64"/>
          <bgColor auto="1"/>
        </patternFill>
      </fill>
      <alignment horizontal="left" vertical="center" textRotation="0" wrapText="0" indent="0" justifyLastLine="0" shrinkToFit="0" readingOrder="0"/>
      <border outline="0">
        <left/>
        <right style="thick">
          <color theme="0"/>
        </right>
      </border>
    </dxf>
    <dxf>
      <font>
        <b val="0"/>
        <i val="0"/>
        <strike val="0"/>
        <condense val="0"/>
        <extend val="0"/>
        <outline val="0"/>
        <shadow val="0"/>
        <u val="none"/>
        <vertAlign val="baseline"/>
        <sz val="11"/>
        <color theme="3" tint="0.14993743705557422"/>
        <name val="Tahoma"/>
        <family val="2"/>
        <scheme val="none"/>
      </font>
      <numFmt numFmtId="168" formatCode="&quot;₪&quot;\ #,##0.00"/>
      <fill>
        <patternFill patternType="none">
          <fgColor indexed="64"/>
          <bgColor auto="1"/>
        </patternFill>
      </fill>
      <alignment horizontal="left"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style="thick">
          <color theme="0"/>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theme="3" tint="0.14993743705557422"/>
        <name val="Tahoma"/>
        <family val="2"/>
        <scheme val="none"/>
      </font>
      <numFmt numFmtId="0" formatCode="General"/>
      <fill>
        <patternFill patternType="none">
          <fgColor indexed="64"/>
          <bgColor auto="1"/>
        </patternFill>
      </fill>
      <alignment horizontal="right" vertical="center" textRotation="0" wrapText="1" indent="1" justifyLastLine="0" shrinkToFit="0" readingOrder="0"/>
    </dxf>
    <dxf>
      <fill>
        <patternFill patternType="none">
          <fgColor indexed="64"/>
          <bgColor auto="1"/>
        </patternFill>
      </fill>
    </dxf>
    <dxf>
      <font>
        <b val="0"/>
        <i val="0"/>
        <strike val="0"/>
        <condense val="0"/>
        <extend val="0"/>
        <outline val="0"/>
        <shadow val="0"/>
        <u val="none"/>
        <vertAlign val="baseline"/>
        <sz val="11"/>
        <color theme="0"/>
        <name val="Tahoma"/>
        <family val="2"/>
        <scheme val="none"/>
      </font>
      <fill>
        <patternFill patternType="solid">
          <fgColor indexed="64"/>
          <bgColor theme="4" tint="-0.499984740745262"/>
        </patternFill>
      </fill>
      <alignment horizontal="right" vertical="center" textRotation="0" wrapText="0" indent="1" justifyLastLine="0" shrinkToFit="0" readingOrder="0"/>
      <border diagonalUp="0" diagonalDown="0" outline="0">
        <left style="thick">
          <color theme="0"/>
        </left>
        <right style="thick">
          <color theme="0"/>
        </right>
        <top/>
        <bottom/>
      </border>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מלאי במחסן" defaultPivotStyle="PivotStyleMedium2">
    <tableStyle name="מלאי במחסן" pivot="0" count="4">
      <tableStyleElement type="wholeTable" dxfId="35"/>
      <tableStyleElement type="headerRow" dxfId="34"/>
      <tableStyleElement type="lastColumn" dxfId="33"/>
      <tableStyleElement type="second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495;&#1497;&#1508;&#1493;&#1513; &#1514;&#1488;'!A1"/><Relationship Id="rId1" Type="http://schemas.openxmlformats.org/officeDocument/2006/relationships/hyperlink" Target="#'&#1512;&#1513;&#1497;&#1502;&#1514; &#1489;&#1495;&#1497;&#1512;&#1514; &#1502;&#1500;&#1488;&#1497;'!A1"/></Relationships>
</file>

<file path=xl/drawings/_rels/drawing2.xml.rels><?xml version="1.0" encoding="UTF-8" standalone="yes"?>
<Relationships xmlns="http://schemas.openxmlformats.org/package/2006/relationships"><Relationship Id="rId1" Type="http://schemas.openxmlformats.org/officeDocument/2006/relationships/hyperlink" Target="#'&#1512;&#1513;&#1497;&#1502;&#1514; &#1502;&#1500;&#1488;&#1497; &#1489;&#1502;&#1495;&#1505;&#1503;'!A1"/></Relationships>
</file>

<file path=xl/drawings/_rels/drawing3.xml.rels><?xml version="1.0" encoding="UTF-8" standalone="yes"?>
<Relationships xmlns="http://schemas.openxmlformats.org/package/2006/relationships"><Relationship Id="rId1" Type="http://schemas.openxmlformats.org/officeDocument/2006/relationships/hyperlink" Target="#'&#1512;&#1513;&#1497;&#1502;&#1514; &#1502;&#1500;&#1488;&#1497; &#1489;&#1502;&#1495;&#1505;&#1503;'!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5</xdr:col>
      <xdr:colOff>889</xdr:colOff>
      <xdr:row>1</xdr:row>
      <xdr:rowOff>285749</xdr:rowOff>
    </xdr:to>
    <xdr:sp macro="" textlink="">
      <xdr:nvSpPr>
        <xdr:cNvPr id="11" name="רשימת מלאי" descr="צורת ניווט להצגת 'רשימת בחירת מלאי'">
          <a:hlinkClick xmlns:r="http://schemas.openxmlformats.org/officeDocument/2006/relationships" r:id="rId1" tooltip="בחר כדי להציג את גליון העבודה 'רשימת בחירת מלאי'"/>
          <a:extLst>
            <a:ext uri="{FF2B5EF4-FFF2-40B4-BE49-F238E27FC236}">
              <a16:creationId xmlns:a16="http://schemas.microsoft.com/office/drawing/2014/main" id="{00000000-0008-0000-0000-00000B000000}"/>
            </a:ext>
          </a:extLst>
        </xdr:cNvPr>
        <xdr:cNvSpPr/>
      </xdr:nvSpPr>
      <xdr:spPr>
        <a:xfrm flipH="1">
          <a:off x="12485534211"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marL="0" indent="0" algn="ctr" rtl="1"/>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רשימת</a:t>
          </a:r>
          <a:r>
            <a:rPr lang="he" sz="1100" baseline="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בחירת מלאי</a:t>
          </a:r>
        </a:p>
      </xdr:txBody>
    </xdr:sp>
    <xdr:clientData fPrintsWithSheet="0"/>
  </xdr:twoCellAnchor>
  <xdr:twoCellAnchor editAs="oneCell">
    <xdr:from>
      <xdr:col>5</xdr:col>
      <xdr:colOff>51054</xdr:colOff>
      <xdr:row>1</xdr:row>
      <xdr:rowOff>57149</xdr:rowOff>
    </xdr:from>
    <xdr:to>
      <xdr:col>5</xdr:col>
      <xdr:colOff>1788414</xdr:colOff>
      <xdr:row>1</xdr:row>
      <xdr:rowOff>285749</xdr:rowOff>
    </xdr:to>
    <xdr:sp macro="" textlink="">
      <xdr:nvSpPr>
        <xdr:cNvPr id="12" name="רשימת מלאי" descr="צורת ניווט להצגת 'חיפוש תא'">
          <a:hlinkClick xmlns:r="http://schemas.openxmlformats.org/officeDocument/2006/relationships" r:id="rId2" tooltip="בחר כדי להוסיף או לשנות מידע עבור 'חיפוש תא'"/>
          <a:extLst>
            <a:ext uri="{FF2B5EF4-FFF2-40B4-BE49-F238E27FC236}">
              <a16:creationId xmlns:a16="http://schemas.microsoft.com/office/drawing/2014/main" id="{00000000-0008-0000-0000-00000C000000}"/>
            </a:ext>
          </a:extLst>
        </xdr:cNvPr>
        <xdr:cNvSpPr/>
      </xdr:nvSpPr>
      <xdr:spPr>
        <a:xfrm flipH="1">
          <a:off x="12483676836"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marL="0" indent="0" algn="ctr" rtl="1"/>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חיפוש</a:t>
          </a:r>
          <a:r>
            <a:rPr lang="he" sz="1100" baseline="0">
              <a:solidFill>
                <a:schemeClr val="lt1"/>
              </a:solidFill>
              <a:latin typeface="Tahoma" panose="020B0604030504040204" pitchFamily="34" charset="0"/>
              <a:ea typeface="Tahoma" panose="020B0604030504040204" pitchFamily="34" charset="0"/>
              <a:cs typeface="Tahoma" panose="020B0604030504040204" pitchFamily="34" charset="0"/>
            </a:rPr>
            <a:t> תא</a:t>
          </a:r>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1794509</xdr:colOff>
      <xdr:row>1</xdr:row>
      <xdr:rowOff>295275</xdr:rowOff>
    </xdr:to>
    <xdr:sp macro="" textlink="">
      <xdr:nvSpPr>
        <xdr:cNvPr id="3" name="רשימת מלאי" descr="בחר כדי להציג את רשימת המלאי">
          <a:hlinkClick xmlns:r="http://schemas.openxmlformats.org/officeDocument/2006/relationships" r:id="rId1" tooltip="לחץ כדי להציג את 'רשימת מלאי במחסן'"/>
          <a:extLst>
            <a:ext uri="{FF2B5EF4-FFF2-40B4-BE49-F238E27FC236}">
              <a16:creationId xmlns:a16="http://schemas.microsoft.com/office/drawing/2014/main" id="{00000000-0008-0000-0100-000003000000}"/>
            </a:ext>
          </a:extLst>
        </xdr:cNvPr>
        <xdr:cNvSpPr/>
      </xdr:nvSpPr>
      <xdr:spPr>
        <a:xfrm>
          <a:off x="12487194991"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marL="0" indent="0" algn="ctr" rtl="1"/>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רשימת</a:t>
          </a:r>
          <a:r>
            <a:rPr lang="he" sz="100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 מלאי</a:t>
          </a:r>
        </a:p>
      </xdr:txBody>
    </xdr:sp>
    <xdr:clientData fPrintsWithSheet="0"/>
  </xdr:twoCellAnchor>
  <xdr:twoCellAnchor editAs="oneCell">
    <xdr:from>
      <xdr:col>1</xdr:col>
      <xdr:colOff>28574</xdr:colOff>
      <xdr:row>1</xdr:row>
      <xdr:rowOff>76200</xdr:rowOff>
    </xdr:from>
    <xdr:to>
      <xdr:col>2</xdr:col>
      <xdr:colOff>634</xdr:colOff>
      <xdr:row>1</xdr:row>
      <xdr:rowOff>304800</xdr:rowOff>
    </xdr:to>
    <xdr:sp macro="[0]!ClearPickList" textlink="">
      <xdr:nvSpPr>
        <xdr:cNvPr id="5" name="רשימת מלאי" descr="בחר כדי לנקות את רשימת הבחירה">
          <a:extLst>
            <a:ext uri="{FF2B5EF4-FFF2-40B4-BE49-F238E27FC236}">
              <a16:creationId xmlns:a16="http://schemas.microsoft.com/office/drawing/2014/main" id="{00000000-0008-0000-0100-000005000000}"/>
            </a:ext>
          </a:extLst>
        </xdr:cNvPr>
        <xdr:cNvSpPr/>
      </xdr:nvSpPr>
      <xdr:spPr>
        <a:xfrm>
          <a:off x="12489023791" y="762000"/>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marL="0" indent="0" algn="ctr" rtl="1"/>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נקה</a:t>
          </a:r>
          <a:r>
            <a:rPr lang="he" sz="100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baseline="0">
              <a:solidFill>
                <a:schemeClr val="lt1"/>
              </a:solidFill>
              <a:latin typeface="Tahoma" panose="020B0604030504040204" pitchFamily="34" charset="0"/>
              <a:ea typeface="Tahoma" panose="020B0604030504040204" pitchFamily="34" charset="0"/>
              <a:cs typeface="Tahoma" panose="020B0604030504040204" pitchFamily="34" charset="0"/>
            </a:rPr>
            <a:t>רשימ</a:t>
          </a:r>
          <a:r>
            <a:rPr lang="he" sz="1000" baseline="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baseline="0">
              <a:solidFill>
                <a:schemeClr val="lt1"/>
              </a:solidFill>
              <a:latin typeface="Tahoma" panose="020B0604030504040204" pitchFamily="34" charset="0"/>
              <a:ea typeface="Tahoma" panose="020B0604030504040204" pitchFamily="34" charset="0"/>
              <a:cs typeface="Tahoma" panose="020B0604030504040204" pitchFamily="34" charset="0"/>
            </a:rPr>
            <a:t>ת בחירה</a:t>
          </a:r>
          <a:endParaRPr lang="en-US" sz="1100">
            <a:solidFill>
              <a:schemeClr val="lt1"/>
            </a:solidFill>
            <a:latin typeface="Tahoma" panose="020B0604030504040204" pitchFamily="34" charset="0"/>
            <a:ea typeface="Tahoma" panose="020B0604030504040204" pitchFamily="34" charset="0"/>
            <a:cs typeface="Tahoma" panose="020B0604030504040204" pitchFamily="34" charset="0"/>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2</xdr:col>
      <xdr:colOff>635</xdr:colOff>
      <xdr:row>1</xdr:row>
      <xdr:rowOff>295275</xdr:rowOff>
    </xdr:to>
    <xdr:sp macro="" textlink="">
      <xdr:nvSpPr>
        <xdr:cNvPr id="2" name="רשימת מלאי" descr="בחר כדי להציג את רשימת המלאי">
          <a:hlinkClick xmlns:r="http://schemas.openxmlformats.org/officeDocument/2006/relationships" r:id="rId1" tooltip="בחר כדי להציג את רשימת המלאי"/>
          <a:extLst>
            <a:ext uri="{FF2B5EF4-FFF2-40B4-BE49-F238E27FC236}">
              <a16:creationId xmlns:a16="http://schemas.microsoft.com/office/drawing/2014/main" id="{00000000-0008-0000-0200-000002000000}"/>
            </a:ext>
          </a:extLst>
        </xdr:cNvPr>
        <xdr:cNvSpPr/>
      </xdr:nvSpPr>
      <xdr:spPr>
        <a:xfrm>
          <a:off x="1248559479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marL="0" indent="0" algn="ctr" rtl="1"/>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רשימת</a:t>
          </a:r>
          <a:r>
            <a:rPr lang="he" sz="1000">
              <a:solidFill>
                <a:schemeClr val="lt1"/>
              </a:solidFill>
              <a:latin typeface="Tahoma" panose="020B0604030504040204" pitchFamily="34" charset="0"/>
              <a:ea typeface="Tahoma" panose="020B0604030504040204" pitchFamily="34" charset="0"/>
              <a:cs typeface="Tahoma" panose="020B0604030504040204" pitchFamily="34" charset="0"/>
            </a:rPr>
            <a:t> </a:t>
          </a:r>
          <a:r>
            <a:rPr lang="he" sz="1100">
              <a:solidFill>
                <a:schemeClr val="lt1"/>
              </a:solidFill>
              <a:latin typeface="Tahoma" panose="020B0604030504040204" pitchFamily="34" charset="0"/>
              <a:ea typeface="Tahoma" panose="020B0604030504040204" pitchFamily="34" charset="0"/>
              <a:cs typeface="Tahoma" panose="020B0604030504040204" pitchFamily="34" charset="0"/>
            </a:rPr>
            <a:t> מלאי</a:t>
          </a:r>
        </a:p>
      </xdr:txBody>
    </xdr:sp>
    <xdr:clientData fPrintsWithSheet="0"/>
  </xdr:twoCellAnchor>
</xdr:wsDr>
</file>

<file path=xl/tables/table1.xml><?xml version="1.0" encoding="utf-8"?>
<table xmlns="http://schemas.openxmlformats.org/spreadsheetml/2006/main" id="1" name="רשימתמלאי" displayName="רשימתמלאי" ref="B4:K15" totalsRowShown="0" headerRowDxfId="30" dataDxfId="29" headerRowCellStyle="כותרת 1">
  <autoFilter ref="B4:K15"/>
  <tableColumns count="10">
    <tableColumn id="1" name="מק&quot;ט" dataDxfId="28" dataCellStyle="פרטי הטבלה מיושרים לימין"/>
    <tableColumn id="2" name="תיאור" dataDxfId="27" dataCellStyle="פרטי הטבלה מיושרים לימין"/>
    <tableColumn id="3" name="מספר תא" dataDxfId="26" dataCellStyle="פרטי הטבלה מיושרים לימין"/>
    <tableColumn id="4" name="מיקום" dataDxfId="25" dataCellStyle="פרטי הטבלה מיושרים לימין">
      <calculatedColumnFormula>IFERROR(VLOOKUP(רשימתמלאי[[#This Row],[מספר תא]],חיפושתא[],3,FALSE),"")</calculatedColumnFormula>
    </tableColumn>
    <tableColumn id="5" name="יחידה" dataDxfId="24" dataCellStyle="פרטי הטבלה מיושרים לימין"/>
    <tableColumn id="6" name="כמות" dataDxfId="23" dataCellStyle="פרטי הטבלה מיושרים למרכז"/>
    <tableColumn id="7" name="כמות להזמנה חוזרת" dataDxfId="22" dataCellStyle="פרטי הטבלה מיושרים למרכז"/>
    <tableColumn id="8" name="עלות" dataDxfId="21" dataCellStyle="פרטי הטבלה מיושרים לשמאל"/>
    <tableColumn id="9" name="ערך מלאי" dataDxfId="20" dataCellStyle="פרטי הטבלה מיושרים לשמאל">
      <calculatedColumnFormula>רשימתמלאי[[#This Row],[כמות]]*רשימתמלאי[[#This Row],[עלות]]</calculatedColumnFormula>
    </tableColumn>
    <tableColumn id="10" name="הזמנה חוזרת" dataDxfId="19" dataCellStyle="עמודת דגל">
      <calculatedColumnFormula>IFERROR(IF(רשימתמלאי[[#This Row],[כמות]]&lt;=רשימתמלאי[[#This Row],[כמות להזמנה חוזרת]],1,0),0)</calculatedColumnFormula>
    </tableColumn>
  </tableColumns>
  <tableStyleInfo name="מלאי במחסן" showFirstColumn="0" showLastColumn="0" showRowStripes="1" showColumnStripes="0"/>
</table>
</file>

<file path=xl/tables/table2.xml><?xml version="1.0" encoding="utf-8"?>
<table xmlns="http://schemas.openxmlformats.org/spreadsheetml/2006/main" id="2" name="רשימתבחירתמלאי" displayName="רשימתבחירתמלאי" ref="B4:I9" totalsRowShown="0" headerRowDxfId="17" dataDxfId="16" headerRowCellStyle="כותרת 1" dataCellStyle="פרטי הטבלה מיושרים לימין">
  <autoFilter ref="B4:I9"/>
  <tableColumns count="8">
    <tableColumn id="1" name="מספר הזמנה" dataDxfId="15" dataCellStyle="פרטי הטבלה מיושרים לימין"/>
    <tableColumn id="2" name="מק&quot;ט" dataDxfId="14" dataCellStyle="פרטי הטבלה מיושרים לימין"/>
    <tableColumn id="3" name="כמות לבחירה" dataDxfId="13" dataCellStyle="פרטי הטבלה מיושרים למרכז"/>
    <tableColumn id="4" name="כמות זמינה" dataDxfId="12" dataCellStyle="פרטי הטבלה מיושרים למרכז">
      <calculatedColumnFormula>IFERROR(VLOOKUP(רשימתבחירתמלאי[מק"ט],רשימתמלאי[],6,FALSE),"")</calculatedColumnFormula>
    </tableColumn>
    <tableColumn id="5" name="תיאור פריט" dataDxfId="11" dataCellStyle="פרטי הטבלה מיושרים לימין">
      <calculatedColumnFormula>IFERROR(VLOOKUP(רשימתבחירתמלאי[מק"ט],רשימתמלאי[],2,FALSE),"")</calculatedColumnFormula>
    </tableColumn>
    <tableColumn id="6" name="יחידה" dataDxfId="10" dataCellStyle="פרטי הטבלה מיושרים לימין">
      <calculatedColumnFormula>IFERROR(VLOOKUP(רשימתבחירתמלאי[מק"ט],רשימתמלאי[],5,FALSE),"")</calculatedColumnFormula>
    </tableColumn>
    <tableColumn id="7" name="מספר תא" dataDxfId="9" dataCellStyle="פרטי הטבלה מיושרים לימין">
      <calculatedColumnFormula>IFERROR(VLOOKUP(רשימתבחירתמלאי[מק"ט],רשימתמלאי[],3,FALSE),"")</calculatedColumnFormula>
    </tableColumn>
    <tableColumn id="8" name="מיקום" dataDxfId="8" dataCellStyle="פרטי הטבלה מיושרים לימין">
      <calculatedColumnFormula>IFERROR(VLOOKUP(רשימתבחירתמלאי[מק"ט],רשימתמלאי[],4,FALSE),"")</calculatedColumnFormula>
    </tableColumn>
  </tableColumns>
  <tableStyleInfo name="מלאי במחסן" showFirstColumn="0" showLastColumn="0" showRowStripes="1" showColumnStripes="0"/>
</table>
</file>

<file path=xl/tables/table3.xml><?xml version="1.0" encoding="utf-8"?>
<table xmlns="http://schemas.openxmlformats.org/spreadsheetml/2006/main" id="5" name="חיפושתא" displayName="חיפושתא" ref="B4:G11" totalsRowShown="0" headerRowDxfId="7" dataDxfId="6">
  <autoFilter ref="B4:G11"/>
  <tableColumns count="6">
    <tableColumn id="1" name="מספר תא" dataDxfId="5"/>
    <tableColumn id="2" name="תיאור" dataDxfId="4"/>
    <tableColumn id="3" name="מיקום" dataDxfId="3"/>
    <tableColumn id="4" name="רוחב" dataDxfId="2"/>
    <tableColumn id="5" name="גובה" dataDxfId="1"/>
    <tableColumn id="6" name="אורך" dataDxfId="0"/>
  </tableColumns>
  <tableStyleInfo name="מלאי במחסן"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B1:K15"/>
  <sheetViews>
    <sheetView showGridLines="0" rightToLeft="1" tabSelected="1" zoomScaleNormal="100" workbookViewId="0"/>
  </sheetViews>
  <sheetFormatPr defaultRowHeight="30" customHeight="1" x14ac:dyDescent="0.4"/>
  <cols>
    <col min="1" max="1" width="1.84375" style="4" customWidth="1"/>
    <col min="2" max="2" width="20.765625" style="4" customWidth="1"/>
    <col min="3" max="3" width="27.4609375" style="4" customWidth="1"/>
    <col min="4" max="4" width="14.07421875" style="4" customWidth="1"/>
    <col min="5" max="5" width="21.07421875" style="4" customWidth="1"/>
    <col min="6" max="6" width="21.765625" style="4" customWidth="1"/>
    <col min="7" max="7" width="9.4609375" style="4" customWidth="1"/>
    <col min="8" max="8" width="18.921875" style="4" customWidth="1"/>
    <col min="9" max="9" width="11.84375" style="4" customWidth="1"/>
    <col min="10" max="10" width="18.69140625" style="4" customWidth="1"/>
    <col min="11" max="11" width="14.53515625" style="4" customWidth="1"/>
    <col min="12" max="13" width="16.07421875" style="4" customWidth="1"/>
    <col min="14" max="14" width="11.4609375" style="4" customWidth="1"/>
    <col min="15" max="16384" width="9.23046875" style="4"/>
  </cols>
  <sheetData>
    <row r="1" spans="2:11" ht="54" customHeight="1" thickBot="1" x14ac:dyDescent="0.65">
      <c r="B1" s="1" t="s">
        <v>0</v>
      </c>
      <c r="C1" s="2"/>
      <c r="D1" s="2"/>
      <c r="E1" s="3"/>
      <c r="F1" s="3"/>
      <c r="G1" s="3"/>
      <c r="H1" s="3"/>
      <c r="I1" s="3"/>
      <c r="J1" s="3"/>
      <c r="K1" s="3"/>
    </row>
    <row r="2" spans="2:11" ht="25" customHeight="1" x14ac:dyDescent="0.3">
      <c r="B2" s="5" t="s">
        <v>1</v>
      </c>
      <c r="C2" s="6" t="s">
        <v>14</v>
      </c>
      <c r="D2" s="5" t="s">
        <v>27</v>
      </c>
      <c r="E2" s="7" t="s">
        <v>35</v>
      </c>
      <c r="F2" s="7" t="s">
        <v>37</v>
      </c>
    </row>
    <row r="3" spans="2:11" ht="30" customHeight="1" x14ac:dyDescent="0.4">
      <c r="B3" s="13">
        <f>SUM(רשימתמלאי[ערך מלאי])</f>
        <v>4649</v>
      </c>
      <c r="C3" s="8">
        <f>COUNTA(רשימתמלאי[תיאור])</f>
        <v>11</v>
      </c>
      <c r="D3" s="8">
        <f>SUMPRODUCT((1/COUNTIF(רשימתמלאי[מספר תא],רשימתמלאי[מספר תא]&amp;"")))</f>
        <v>6</v>
      </c>
    </row>
    <row r="4" spans="2:11" ht="17.149999999999999" customHeight="1" x14ac:dyDescent="0.4">
      <c r="B4" s="12" t="s">
        <v>2</v>
      </c>
      <c r="C4" s="9" t="s">
        <v>15</v>
      </c>
      <c r="D4" s="9" t="s">
        <v>28</v>
      </c>
      <c r="E4" s="9" t="s">
        <v>36</v>
      </c>
      <c r="F4" s="9" t="s">
        <v>38</v>
      </c>
      <c r="G4" s="9" t="s">
        <v>42</v>
      </c>
      <c r="H4" s="9" t="s">
        <v>43</v>
      </c>
      <c r="I4" s="9" t="s">
        <v>44</v>
      </c>
      <c r="J4" s="9" t="s">
        <v>45</v>
      </c>
      <c r="K4" s="9" t="s">
        <v>46</v>
      </c>
    </row>
    <row r="5" spans="2:11" ht="30" customHeight="1" x14ac:dyDescent="0.4">
      <c r="B5" s="16" t="s">
        <v>3</v>
      </c>
      <c r="C5" s="17" t="s">
        <v>16</v>
      </c>
      <c r="D5" s="17" t="s">
        <v>29</v>
      </c>
      <c r="E5" s="17" t="str">
        <f>IFERROR(VLOOKUP(רשימתמלאי[[#This Row],[מספר תא]],חיפושתא[],3,FALSE),"")</f>
        <v>שורה 2, תא 1</v>
      </c>
      <c r="F5" s="17" t="s">
        <v>39</v>
      </c>
      <c r="G5" s="18">
        <v>20</v>
      </c>
      <c r="H5" s="18">
        <v>10</v>
      </c>
      <c r="I5" s="20">
        <v>30</v>
      </c>
      <c r="J5" s="20">
        <f>רשימתמלאי[[#This Row],[כמות]]*רשימתמלאי[[#This Row],[עלות]]</f>
        <v>600</v>
      </c>
      <c r="K5" s="19">
        <f>IFERROR(IF(רשימתמלאי[[#This Row],[כמות]]&lt;=רשימתמלאי[[#This Row],[כמות להזמנה חוזרת]],1,0),0)</f>
        <v>0</v>
      </c>
    </row>
    <row r="6" spans="2:11" ht="30" customHeight="1" x14ac:dyDescent="0.4">
      <c r="B6" s="16" t="s">
        <v>4</v>
      </c>
      <c r="C6" s="17" t="s">
        <v>17</v>
      </c>
      <c r="D6" s="17" t="s">
        <v>29</v>
      </c>
      <c r="E6" s="17" t="str">
        <f>IFERROR(VLOOKUP(רשימתמלאי[[#This Row],[מספר תא]],חיפושתא[],3,FALSE),"")</f>
        <v>שורה 2, תא 1</v>
      </c>
      <c r="F6" s="17" t="s">
        <v>39</v>
      </c>
      <c r="G6" s="18">
        <v>30</v>
      </c>
      <c r="H6" s="18">
        <v>15</v>
      </c>
      <c r="I6" s="20">
        <v>40</v>
      </c>
      <c r="J6" s="20">
        <f>רשימתמלאי[[#This Row],[כמות]]*רשימתמלאי[[#This Row],[עלות]]</f>
        <v>1200</v>
      </c>
      <c r="K6" s="19">
        <f>IFERROR(IF(רשימתמלאי[[#This Row],[כמות]]&lt;=רשימתמלאי[[#This Row],[כמות להזמנה חוזרת]],1,0),0)</f>
        <v>0</v>
      </c>
    </row>
    <row r="7" spans="2:11" ht="30" customHeight="1" x14ac:dyDescent="0.4">
      <c r="B7" s="16" t="s">
        <v>5</v>
      </c>
      <c r="C7" s="17" t="s">
        <v>18</v>
      </c>
      <c r="D7" s="17" t="s">
        <v>30</v>
      </c>
      <c r="E7" s="17" t="str">
        <f>IFERROR(VLOOKUP(רשימתמלאי[[#This Row],[מספר תא]],חיפושתא[],3,FALSE),"")</f>
        <v>שורה 1, תא 1</v>
      </c>
      <c r="F7" s="17" t="s">
        <v>39</v>
      </c>
      <c r="G7" s="18">
        <v>10</v>
      </c>
      <c r="H7" s="18">
        <v>5</v>
      </c>
      <c r="I7" s="20">
        <v>5</v>
      </c>
      <c r="J7" s="20">
        <f>רשימתמלאי[[#This Row],[כמות]]*רשימתמלאי[[#This Row],[עלות]]</f>
        <v>50</v>
      </c>
      <c r="K7" s="19">
        <f>IFERROR(IF(רשימתמלאי[[#This Row],[כמות]]&lt;=רשימתמלאי[[#This Row],[כמות להזמנה חוזרת]],1,0),0)</f>
        <v>0</v>
      </c>
    </row>
    <row r="8" spans="2:11" ht="30" customHeight="1" x14ac:dyDescent="0.4">
      <c r="B8" s="16" t="s">
        <v>6</v>
      </c>
      <c r="C8" s="17" t="s">
        <v>19</v>
      </c>
      <c r="D8" s="17" t="s">
        <v>31</v>
      </c>
      <c r="E8" s="17" t="str">
        <f>IFERROR(VLOOKUP(רשימתמלאי[[#This Row],[מספר תא]],חיפושתא[],3,FALSE),"")</f>
        <v>שורה 3, תא 2</v>
      </c>
      <c r="F8" s="17" t="s">
        <v>40</v>
      </c>
      <c r="G8" s="18">
        <v>40</v>
      </c>
      <c r="H8" s="18">
        <v>10</v>
      </c>
      <c r="I8" s="20">
        <v>15</v>
      </c>
      <c r="J8" s="20">
        <f>רשימתמלאי[[#This Row],[כמות]]*רשימתמלאי[[#This Row],[עלות]]</f>
        <v>600</v>
      </c>
      <c r="K8" s="19">
        <f>IFERROR(IF(רשימתמלאי[[#This Row],[כמות]]&lt;=רשימתמלאי[[#This Row],[כמות להזמנה חוזרת]],1,0),0)</f>
        <v>0</v>
      </c>
    </row>
    <row r="9" spans="2:11" ht="30" customHeight="1" x14ac:dyDescent="0.4">
      <c r="B9" s="16" t="s">
        <v>7</v>
      </c>
      <c r="C9" s="17" t="s">
        <v>20</v>
      </c>
      <c r="D9" s="17" t="s">
        <v>32</v>
      </c>
      <c r="E9" s="17" t="str">
        <f>IFERROR(VLOOKUP(רשימתמלאי[[#This Row],[מספר תא]],חיפושתא[],3,FALSE),"")</f>
        <v>שורה 3, תא 1</v>
      </c>
      <c r="F9" s="17" t="s">
        <v>39</v>
      </c>
      <c r="G9" s="18">
        <v>12</v>
      </c>
      <c r="H9" s="18">
        <v>10</v>
      </c>
      <c r="I9" s="20">
        <v>26</v>
      </c>
      <c r="J9" s="20">
        <f>רשימתמלאי[[#This Row],[כמות]]*רשימתמלאי[[#This Row],[עלות]]</f>
        <v>312</v>
      </c>
      <c r="K9" s="19">
        <f>IFERROR(IF(רשימתמלאי[[#This Row],[כמות]]&lt;=רשימתמלאי[[#This Row],[כמות להזמנה חוזרת]],1,0),0)</f>
        <v>0</v>
      </c>
    </row>
    <row r="10" spans="2:11" ht="30" customHeight="1" x14ac:dyDescent="0.4">
      <c r="B10" s="16" t="s">
        <v>8</v>
      </c>
      <c r="C10" s="17" t="s">
        <v>21</v>
      </c>
      <c r="D10" s="17" t="s">
        <v>29</v>
      </c>
      <c r="E10" s="17" t="str">
        <f>IFERROR(VLOOKUP(רשימתמלאי[[#This Row],[מספר תא]],חיפושתא[],3,FALSE),"")</f>
        <v>שורה 2, תא 1</v>
      </c>
      <c r="F10" s="17" t="s">
        <v>39</v>
      </c>
      <c r="G10" s="18">
        <v>7</v>
      </c>
      <c r="H10" s="18">
        <v>10</v>
      </c>
      <c r="I10" s="20">
        <v>50</v>
      </c>
      <c r="J10" s="20">
        <f>רשימתמלאי[[#This Row],[כמות]]*רשימתמלאי[[#This Row],[עלות]]</f>
        <v>350</v>
      </c>
      <c r="K10" s="19">
        <f>IFERROR(IF(רשימתמלאי[[#This Row],[כמות]]&lt;=רשימתמלאי[[#This Row],[כמות להזמנה חוזרת]],1,0),0)</f>
        <v>1</v>
      </c>
    </row>
    <row r="11" spans="2:11" ht="30" customHeight="1" x14ac:dyDescent="0.4">
      <c r="B11" s="16" t="s">
        <v>9</v>
      </c>
      <c r="C11" s="17" t="s">
        <v>22</v>
      </c>
      <c r="D11" s="17" t="s">
        <v>33</v>
      </c>
      <c r="E11" s="17" t="str">
        <f>IFERROR(VLOOKUP(רשימתמלאי[[#This Row],[מספר תא]],חיפושתא[],3,FALSE),"")</f>
        <v>שורה 1, תא 2</v>
      </c>
      <c r="F11" s="17" t="s">
        <v>39</v>
      </c>
      <c r="G11" s="18">
        <v>10</v>
      </c>
      <c r="H11" s="18">
        <v>5</v>
      </c>
      <c r="I11" s="20">
        <v>10</v>
      </c>
      <c r="J11" s="20">
        <f>רשימתמלאי[[#This Row],[כמות]]*רשימתמלאי[[#This Row],[עלות]]</f>
        <v>100</v>
      </c>
      <c r="K11" s="19">
        <f>IFERROR(IF(רשימתמלאי[[#This Row],[כמות]]&lt;=רשימתמלאי[[#This Row],[כמות להזמנה חוזרת]],1,0),0)</f>
        <v>0</v>
      </c>
    </row>
    <row r="12" spans="2:11" ht="30" customHeight="1" x14ac:dyDescent="0.4">
      <c r="B12" s="16" t="s">
        <v>10</v>
      </c>
      <c r="C12" s="17" t="s">
        <v>23</v>
      </c>
      <c r="D12" s="17" t="s">
        <v>30</v>
      </c>
      <c r="E12" s="17" t="str">
        <f>IFERROR(VLOOKUP(רשימתמלאי[[#This Row],[מספר תא]],חיפושתא[],3,FALSE),"")</f>
        <v>שורה 1, תא 1</v>
      </c>
      <c r="F12" s="17" t="s">
        <v>39</v>
      </c>
      <c r="G12" s="18">
        <v>19</v>
      </c>
      <c r="H12" s="18">
        <v>10</v>
      </c>
      <c r="I12" s="20">
        <v>3</v>
      </c>
      <c r="J12" s="20">
        <f>רשימתמלאי[[#This Row],[כמות]]*רשימתמלאי[[#This Row],[עלות]]</f>
        <v>57</v>
      </c>
      <c r="K12" s="19">
        <f>IFERROR(IF(רשימתמלאי[[#This Row],[כמות]]&lt;=רשימתמלאי[[#This Row],[כמות להזמנה חוזרת]],1,0),0)</f>
        <v>0</v>
      </c>
    </row>
    <row r="13" spans="2:11" ht="30" customHeight="1" x14ac:dyDescent="0.4">
      <c r="B13" s="16" t="s">
        <v>11</v>
      </c>
      <c r="C13" s="17" t="s">
        <v>24</v>
      </c>
      <c r="D13" s="17" t="s">
        <v>34</v>
      </c>
      <c r="E13" s="17" t="str">
        <f>IFERROR(VLOOKUP(רשימתמלאי[[#This Row],[מספר תא]],חיפושתא[],3,FALSE),"")</f>
        <v>שורה 2, תא 2</v>
      </c>
      <c r="F13" s="17" t="s">
        <v>41</v>
      </c>
      <c r="G13" s="18">
        <v>20</v>
      </c>
      <c r="H13" s="18">
        <v>30</v>
      </c>
      <c r="I13" s="20">
        <v>14</v>
      </c>
      <c r="J13" s="20">
        <f>רשימתמלאי[[#This Row],[כמות]]*רשימתמלאי[[#This Row],[עלות]]</f>
        <v>280</v>
      </c>
      <c r="K13" s="19">
        <f>IFERROR(IF(רשימתמלאי[[#This Row],[כמות]]&lt;=רשימתמלאי[[#This Row],[כמות להזמנה חוזרת]],1,0),0)</f>
        <v>1</v>
      </c>
    </row>
    <row r="14" spans="2:11" ht="30" customHeight="1" x14ac:dyDescent="0.4">
      <c r="B14" s="16" t="s">
        <v>12</v>
      </c>
      <c r="C14" s="17" t="s">
        <v>25</v>
      </c>
      <c r="D14" s="17" t="s">
        <v>33</v>
      </c>
      <c r="E14" s="17" t="str">
        <f>IFERROR(VLOOKUP(רשימתמלאי[[#This Row],[מספר תא]],חיפושתא[],3,FALSE),"")</f>
        <v>שורה 1, תא 2</v>
      </c>
      <c r="F14" s="17" t="s">
        <v>39</v>
      </c>
      <c r="G14" s="18">
        <v>15</v>
      </c>
      <c r="H14" s="18">
        <v>8</v>
      </c>
      <c r="I14" s="20">
        <v>60</v>
      </c>
      <c r="J14" s="20">
        <f>רשימתמלאי[[#This Row],[כמות]]*רשימתמלאי[[#This Row],[עלות]]</f>
        <v>900</v>
      </c>
      <c r="K14" s="19">
        <f>IFERROR(IF(רשימתמלאי[[#This Row],[כמות]]&lt;=רשימתמלאי[[#This Row],[כמות להזמנה חוזרת]],1,0),0)</f>
        <v>0</v>
      </c>
    </row>
    <row r="15" spans="2:11" ht="30" customHeight="1" x14ac:dyDescent="0.4">
      <c r="B15" s="16" t="s">
        <v>13</v>
      </c>
      <c r="C15" s="17" t="s">
        <v>26</v>
      </c>
      <c r="D15" s="17" t="s">
        <v>33</v>
      </c>
      <c r="E15" s="17" t="str">
        <f>IFERROR(VLOOKUP(רשימתמלאי[[#This Row],[מספר תא]],חיפושתא[],3,FALSE),"")</f>
        <v>שורה 1, תא 2</v>
      </c>
      <c r="F15" s="17" t="s">
        <v>39</v>
      </c>
      <c r="G15" s="18">
        <v>25</v>
      </c>
      <c r="H15" s="18">
        <v>15</v>
      </c>
      <c r="I15" s="20">
        <v>8</v>
      </c>
      <c r="J15" s="20">
        <f>רשימתמלאי[[#This Row],[כמות]]*רשימתמלאי[[#This Row],[עלות]]</f>
        <v>200</v>
      </c>
      <c r="K15" s="19">
        <f>IFERROR(IF(רשימתמלאי[[#This Row],[כמות]]&lt;=רשימתמלאי[[#This Row],[כמות להזמנה חוזרת]],1,0),0)</f>
        <v>0</v>
      </c>
    </row>
  </sheetData>
  <conditionalFormatting sqref="B5:K15">
    <cfRule type="expression" dxfId="31" priority="5">
      <formula>"If(blnBinNo=""True"")"</formula>
    </cfRule>
  </conditionalFormatting>
  <conditionalFormatting sqref="J5:J15">
    <cfRule type="dataBar" priority="15">
      <dataBar>
        <cfvo type="min"/>
        <cfvo type="max"/>
        <color theme="2" tint="-0.34998626667073579"/>
      </dataBar>
      <extLst>
        <ext xmlns:x14="http://schemas.microsoft.com/office/spreadsheetml/2009/9/main" uri="{B025F937-C7B1-47D3-B67F-A62EFF666E3E}">
          <x14:id>{B7FAAC13-0945-4497-B308-0378DA16CDD0}</x14:id>
        </ext>
      </extLst>
    </cfRule>
  </conditionalFormatting>
  <dataValidations count="17">
    <dataValidation allowBlank="1" showInputMessage="1" showErrorMessage="1" prompt="רשימת מלאי במחסן למעקב אחר המלאי. עבור פריטים המוכנים להזמנה חוזרת יופיע באופן אוטומטי דגל בעמודה K. קיימים שני קישורי ניווט בתאים E2 ו- F2 עבור גליונות העבודה 'רשימת בחירת מלאי' ו'חיפוש תא', בהתאמה" sqref="A1"/>
    <dataValidation allowBlank="1" showInputMessage="1" showErrorMessage="1" prompt="ערך המלאי הכולל, המחושב באופן אוטומטי" sqref="B3"/>
    <dataValidation allowBlank="1" showInputMessage="1" showErrorMessage="1" prompt="ספירת התאים, המחושבת באופן אוטומטי" sqref="D3"/>
    <dataValidation allowBlank="1" showInputMessage="1" showErrorMessage="1" prompt="מספר הפריטים במלאי, המחושב באופן אוטומטי בהתבסס על התיאור שלהם" sqref="C3"/>
    <dataValidation allowBlank="1" showInputMessage="1" showErrorMessage="1" prompt="הזן את המק&quot;ט בעמודה זו" sqref="B4"/>
    <dataValidation allowBlank="1" showInputMessage="1" showErrorMessage="1" prompt="הזן את תיאור הפריט בעמודה זו" sqref="C4"/>
    <dataValidation allowBlank="1" showInputMessage="1" showErrorMessage="1" prompt="בחר את מספר התא מהרשימה הנפתחת. הקש ALT+חץ למטה כדי לפתוח את הרשימה הנפתחת ולאחר מכן הקש ENTER כדי לבחור אחד מהפריטים" sqref="D4"/>
    <dataValidation allowBlank="1" showInputMessage="1" showErrorMessage="1" prompt="המיקום מתעדכן באופן אוטומטי בעמודה זו באמצעות מספר התא והמידע בגליון העבודה 'חיפוש תא' " sqref="E4"/>
    <dataValidation allowBlank="1" showInputMessage="1" showErrorMessage="1" prompt="הזן את היחידה בעמודה זו" sqref="F4"/>
    <dataValidation allowBlank="1" showInputMessage="1" showErrorMessage="1" prompt="הזן את הכמות של כל פריט בעמודה זו" sqref="G4"/>
    <dataValidation allowBlank="1" showInputMessage="1" showErrorMessage="1" prompt="הזן את הכמות להזמנה חוזרת בעמודה זו" sqref="H4"/>
    <dataValidation allowBlank="1" showInputMessage="1" showErrorMessage="1" prompt="הזן את העלות של כל פריט בעמודה זו" sqref="I4"/>
    <dataValidation allowBlank="1" showInputMessage="1" showErrorMessage="1" prompt="ערך המלאי מחושב באופן אוטומטי בעמודה זו באמצעות הערכים 'כמות' ו'עלות' מהטבלה" sqref="J4"/>
    <dataValidation allowBlank="1" showInputMessage="1" showErrorMessage="1" prompt="סמל דגל בעמודה זו מציין פריטים ברשימת המלאי המוכנים להזמנה חוזרת" sqref="K4"/>
    <dataValidation type="list" errorStyle="warning" allowBlank="1" showInputMessage="1" showErrorMessage="1" error="מספר תא זה אינו מופיע ברשימה. בחר 'כן' כדי לשמור את הערך, בחר 'ביטול' כדי להוסיף אותו לטבלה בגליון העבודה 'חיפוש תא' כך שהוא יתווסף לרשימה נפתחת זו, או בחר 'לא' ולאחר מכן ALT+חץ למטה כדי לבחור מתוך הרשימה" sqref="D5:D15">
      <formula1>BinNumber</formula1>
    </dataValidation>
    <dataValidation allowBlank="1" showInputMessage="1" showErrorMessage="1" prompt="קישור ניווט לגליון העבודה 'רשימת בחירת מלאי'" sqref="E2"/>
    <dataValidation allowBlank="1" showInputMessage="1" showErrorMessage="1" prompt="קישור ניווט לשינוי או להוספה של פריטים בגליון העבודה 'חיפוש תא'" sqref="F2"/>
  </dataValidations>
  <hyperlinks>
    <hyperlink ref="E2" location="'Inventory Pick List'!A1" tooltip="בחר כדי להציג את גליון העבודה 'רשימת בחירת מלאי'" display="רשימת בחירת מלאי"/>
    <hyperlink ref="F2" location="'Bin Lookup'!A1" tooltip="בחר כדי להוסיף או לשנות מידע עבור 'חיפוש תא'" display="חיפוש תא"/>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16" id="{AC6CABC8-B392-410F-BF01-FBE3A7AF244A}">
            <x14:iconSet iconSet="3Flags"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9"/>
  <sheetViews>
    <sheetView showGridLines="0" rightToLeft="1" zoomScaleNormal="100" workbookViewId="0"/>
  </sheetViews>
  <sheetFormatPr defaultRowHeight="30" customHeight="1" x14ac:dyDescent="0.4"/>
  <cols>
    <col min="1" max="1" width="1.84375" style="4" customWidth="1"/>
    <col min="2" max="2" width="20.765625" style="4" customWidth="1"/>
    <col min="3" max="3" width="21.765625" style="4" customWidth="1"/>
    <col min="4" max="4" width="15.69140625" style="4" customWidth="1"/>
    <col min="5" max="5" width="17.84375" style="4" customWidth="1"/>
    <col min="6" max="6" width="25.4609375" style="4" customWidth="1"/>
    <col min="7" max="7" width="14.4609375" style="4" customWidth="1"/>
    <col min="8" max="8" width="13.4609375" style="4" customWidth="1"/>
    <col min="9" max="9" width="22.69140625" style="4" customWidth="1"/>
    <col min="10" max="16384" width="9.23046875" style="4"/>
  </cols>
  <sheetData>
    <row r="1" spans="2:9" ht="54" customHeight="1" thickBot="1" x14ac:dyDescent="0.65">
      <c r="B1" s="1" t="s">
        <v>35</v>
      </c>
      <c r="C1" s="10"/>
      <c r="D1" s="3"/>
      <c r="E1" s="3"/>
      <c r="F1" s="3"/>
      <c r="G1" s="3"/>
      <c r="H1" s="3"/>
      <c r="I1" s="3"/>
    </row>
    <row r="2" spans="2:9" ht="25" customHeight="1" x14ac:dyDescent="0.3">
      <c r="B2" s="7"/>
      <c r="C2" s="7" t="s">
        <v>49</v>
      </c>
    </row>
    <row r="3" spans="2:9" ht="30" customHeight="1" x14ac:dyDescent="0.4">
      <c r="B3" s="14"/>
      <c r="C3" s="15"/>
    </row>
    <row r="4" spans="2:9" ht="17.149999999999999" customHeight="1" x14ac:dyDescent="0.4">
      <c r="B4" s="12" t="s">
        <v>47</v>
      </c>
      <c r="C4" s="9" t="s">
        <v>2</v>
      </c>
      <c r="D4" s="9" t="s">
        <v>50</v>
      </c>
      <c r="E4" s="9" t="s">
        <v>51</v>
      </c>
      <c r="F4" s="9" t="s">
        <v>52</v>
      </c>
      <c r="G4" s="9" t="s">
        <v>38</v>
      </c>
      <c r="H4" s="9" t="s">
        <v>28</v>
      </c>
      <c r="I4" s="9" t="s">
        <v>36</v>
      </c>
    </row>
    <row r="5" spans="2:9" ht="30" customHeight="1" x14ac:dyDescent="0.4">
      <c r="B5" s="16" t="s">
        <v>48</v>
      </c>
      <c r="C5" s="17" t="s">
        <v>3</v>
      </c>
      <c r="D5" s="18">
        <v>3</v>
      </c>
      <c r="E5" s="18">
        <f>IFERROR(VLOOKUP(רשימתבחירתמלאי[מק"ט],רשימתמלאי[],6,FALSE),"")</f>
        <v>20</v>
      </c>
      <c r="F5" s="17" t="str">
        <f>IFERROR(VLOOKUP(רשימתבחירתמלאי[מק"ט],רשימתמלאי[],2,FALSE),"")</f>
        <v>פריט 1</v>
      </c>
      <c r="G5" s="17" t="str">
        <f>IFERROR(VLOOKUP(רשימתבחירתמלאי[מק"ט],רשימתמלאי[],5,FALSE),"")</f>
        <v>כל פריט</v>
      </c>
      <c r="H5" s="17" t="str">
        <f>IFERROR(VLOOKUP(רשימתבחירתמלאי[מק"ט],רשימתמלאי[],3,FALSE),"")</f>
        <v>T345</v>
      </c>
      <c r="I5" s="17" t="str">
        <f>IFERROR(VLOOKUP(רשימתבחירתמלאי[מק"ט],רשימתמלאי[],4,FALSE),"")</f>
        <v>שורה 2, תא 1</v>
      </c>
    </row>
    <row r="6" spans="2:9" ht="30" customHeight="1" x14ac:dyDescent="0.4">
      <c r="B6" s="16" t="s">
        <v>48</v>
      </c>
      <c r="C6" s="17" t="s">
        <v>6</v>
      </c>
      <c r="D6" s="18">
        <v>1</v>
      </c>
      <c r="E6" s="18">
        <f>IFERROR(VLOOKUP(רשימתבחירתמלאי[מק"ט],רשימתמלאי[],6,FALSE),"")</f>
        <v>40</v>
      </c>
      <c r="F6" s="17" t="str">
        <f>IFERROR(VLOOKUP(רשימתבחירתמלאי[מק"ט],רשימתמלאי[],2,FALSE),"")</f>
        <v>פריט 4</v>
      </c>
      <c r="G6" s="17" t="str">
        <f>IFERROR(VLOOKUP(רשימתבחירתמלאי[מק"ט],רשימתמלאי[],5,FALSE),"")</f>
        <v>קופסה (10 יח')</v>
      </c>
      <c r="H6" s="17" t="str">
        <f>IFERROR(VLOOKUP(רשימתבחירתמלאי[מק"ט],רשימתמלאי[],3,FALSE),"")</f>
        <v>T9876</v>
      </c>
      <c r="I6" s="17" t="str">
        <f>IFERROR(VLOOKUP(רשימתבחירתמלאי[מק"ט],רשימתמלאי[],4,FALSE),"")</f>
        <v>שורה 3, תא 2</v>
      </c>
    </row>
    <row r="7" spans="2:9" ht="30" customHeight="1" x14ac:dyDescent="0.4">
      <c r="B7" s="16" t="s">
        <v>48</v>
      </c>
      <c r="C7" s="17" t="s">
        <v>9</v>
      </c>
      <c r="D7" s="18">
        <v>2</v>
      </c>
      <c r="E7" s="18">
        <f>IFERROR(VLOOKUP(רשימתבחירתמלאי[מק"ט],רשימתמלאי[],6,FALSE),"")</f>
        <v>10</v>
      </c>
      <c r="F7" s="17" t="str">
        <f>IFERROR(VLOOKUP(רשימתבחירתמלאי[מק"ט],רשימתמלאי[],2,FALSE),"")</f>
        <v>פריט 7</v>
      </c>
      <c r="G7" s="17" t="str">
        <f>IFERROR(VLOOKUP(רשימתבחירתמלאי[מק"ט],רשימתמלאי[],5,FALSE),"")</f>
        <v>כל פריט</v>
      </c>
      <c r="H7" s="17" t="str">
        <f>IFERROR(VLOOKUP(רשימתבחירתמלאי[מק"ט],רשימתמלאי[],3,FALSE),"")</f>
        <v>T349</v>
      </c>
      <c r="I7" s="17" t="str">
        <f>IFERROR(VLOOKUP(רשימתבחירתמלאי[מק"ט],רשימתמלאי[],4,FALSE),"")</f>
        <v>שורה 1, תא 2</v>
      </c>
    </row>
    <row r="8" spans="2:9" ht="30" customHeight="1" x14ac:dyDescent="0.4">
      <c r="B8" s="16" t="s">
        <v>48</v>
      </c>
      <c r="C8" s="17" t="s">
        <v>12</v>
      </c>
      <c r="D8" s="18">
        <v>6</v>
      </c>
      <c r="E8" s="18">
        <f>IFERROR(VLOOKUP(רשימתבחירתמלאי[מק"ט],רשימתמלאי[],6,FALSE),"")</f>
        <v>15</v>
      </c>
      <c r="F8" s="17" t="str">
        <f>IFERROR(VLOOKUP(רשימתבחירתמלאי[מק"ט],רשימתמלאי[],2,FALSE),"")</f>
        <v>פריט 10</v>
      </c>
      <c r="G8" s="17" t="str">
        <f>IFERROR(VLOOKUP(רשימתבחירתמלאי[מק"ט],רשימתמלאי[],5,FALSE),"")</f>
        <v>כל פריט</v>
      </c>
      <c r="H8" s="17" t="str">
        <f>IFERROR(VLOOKUP(רשימתבחירתמלאי[מק"ט],רשימתמלאי[],3,FALSE),"")</f>
        <v>T349</v>
      </c>
      <c r="I8" s="17" t="str">
        <f>IFERROR(VLOOKUP(רשימתבחירתמלאי[מק"ט],רשימתמלאי[],4,FALSE),"")</f>
        <v>שורה 1, תא 2</v>
      </c>
    </row>
    <row r="9" spans="2:9" ht="30" customHeight="1" x14ac:dyDescent="0.4">
      <c r="B9" s="16" t="s">
        <v>48</v>
      </c>
      <c r="C9" s="17" t="s">
        <v>5</v>
      </c>
      <c r="D9" s="18">
        <v>3</v>
      </c>
      <c r="E9" s="18">
        <f>IFERROR(VLOOKUP(רשימתבחירתמלאי[מק"ט],רשימתמלאי[],6,FALSE),"")</f>
        <v>10</v>
      </c>
      <c r="F9" s="17" t="str">
        <f>IFERROR(VLOOKUP(רשימתבחירתמלאי[מק"ט],רשימתמלאי[],2,FALSE),"")</f>
        <v>פריט 3</v>
      </c>
      <c r="G9" s="17" t="str">
        <f>IFERROR(VLOOKUP(רשימתבחירתמלאי[מק"ט],רשימתמלאי[],5,FALSE),"")</f>
        <v>כל פריט</v>
      </c>
      <c r="H9" s="17" t="str">
        <f>IFERROR(VLOOKUP(רשימתבחירתמלאי[מק"ט],רשימתמלאי[],3,FALSE),"")</f>
        <v>T5789</v>
      </c>
      <c r="I9" s="17" t="str">
        <f>IFERROR(VLOOKUP(רשימתבחירתמלאי[מק"ט],רשימתמלאי[],4,FALSE),"")</f>
        <v>שורה 1, תא 1</v>
      </c>
    </row>
  </sheetData>
  <conditionalFormatting sqref="E5:E9">
    <cfRule type="expression" dxfId="18" priority="7">
      <formula>D5&gt;E5</formula>
    </cfRule>
  </conditionalFormatting>
  <dataValidations count="15">
    <dataValidation type="list" errorStyle="warning" allowBlank="1" showErrorMessage="1" errorTitle="אופס!" error="הערך שהזנת אינו מופיע ברשימת המלאי. באפשרותך ללחוץ על 'כן' כדי לשמור אותו, אך לא יתבצע מילוי אוטומטי של פרטי המלאי האחרים. " sqref="C5:C9">
      <formula1>SKULookup</formula1>
    </dataValidation>
    <dataValidation allowBlank="1" showInputMessage="1" showErrorMessage="1" prompt="רשימת בחירת המלאי משמשת למעקב אחר הכמויות של כל מק&quot;ט הנחוץ למימוש הזמנות. כדי לנקות את טבלת רשימת הבחירה, פעל בהתאם להוראות בתא B2. כדי לנווט לגליון העבודה 'רשימת מלאי במחסן', השתמש בקישור הניווט בתא C2" sqref="A1"/>
    <dataValidation allowBlank="1" showInputMessage="1" showErrorMessage="1" prompt="הזן את מספר ההזמנה בעמודה זו" sqref="B4"/>
    <dataValidation allowBlank="1" showInputMessage="1" showErrorMessage="1" prompt="בחר את המק&quot;ט מהרשימה הנפתחת. הקש ALT+חץ למטה כדי לפתוח את הרשימה הנפתחת ולאחר מכן הקש ENTER כדי לבחור אחד מהפריטים" sqref="C4"/>
    <dataValidation allowBlank="1" showInputMessage="1" showErrorMessage="1" prompt="הזן את כמות הפריטים לבחירה בעמודה זו" sqref="D4"/>
    <dataValidation allowBlank="1" showInputMessage="1" showErrorMessage="1" prompt="הכמות הזמינה עבור כל פריט מחושבת באופן אוטומטי בעמודה זו" sqref="E4"/>
    <dataValidation allowBlank="1" showInputMessage="1" showErrorMessage="1" prompt="תיאור הפריט מתעדכן באופן אוטומטי בעמודה זו" sqref="F4"/>
    <dataValidation allowBlank="1" showInputMessage="1" showErrorMessage="1" prompt="היחידה מתעדכנת באופן אוטומטי בעמודה זו" sqref="G4"/>
    <dataValidation allowBlank="1" showInputMessage="1" showErrorMessage="1" prompt="מספר התא מתעדכן באופן אוטומטי בעמודה זו" sqref="H4"/>
    <dataValidation allowBlank="1" showInputMessage="1" showErrorMessage="1" prompt="המיקום מתעדכן באופן אוטומטי בעמודה זו" sqref="I4"/>
    <dataValidation type="custom" allowBlank="1" showInputMessage="1" showErrorMessage="1" errorTitle="אופס!" error="הכמות שהזנת חורגת מהכמות הזמינה. " sqref="D9">
      <formula1>D9&lt;=E9</formula1>
    </dataValidation>
    <dataValidation type="custom" allowBlank="1" showInputMessage="1" showErrorMessage="1" error="הכמות שהזנת חורגת מהכמות הזמינה. בחר כמות קטנה יותר מהכמות הזמינה" sqref="D5">
      <formula1>D5&lt;=E5</formula1>
    </dataValidation>
    <dataValidation allowBlank="1" showInputMessage="1" showErrorMessage="1" prompt="כדי לנקות את טבלת רשימת הבחירה בחוברת עבודה זו, הפעל את האובייקט בתא B2 או הקש ALT+F8 והקלד ClearPickList (ללא רווחים) ולאחר מכן בחר 'הפעל'" sqref="B2"/>
    <dataValidation allowBlank="1" showInputMessage="1" showErrorMessage="1" prompt="קישור ניווט לגליון העבודה 'רשימת מלאי במחסן'" sqref="C2"/>
    <dataValidation type="custom" allowBlank="1" showInputMessage="1" showErrorMessage="1" errorTitle="אופס!" error="הכמות שהזנת חורגת מהכמות הזמינה. " sqref="D6 D7 D8">
      <formula1>D6&lt;=E6</formula1>
    </dataValidation>
  </dataValidations>
  <hyperlinks>
    <hyperlink ref="C2" location="'Inventory List'!A1" tooltip="בחר כדי להציג את רשימת המלאי" display="רשימת מלאי"/>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fitToPage="1"/>
  </sheetPr>
  <dimension ref="B1:G11"/>
  <sheetViews>
    <sheetView showGridLines="0" rightToLeft="1" zoomScaleNormal="100" workbookViewId="0"/>
  </sheetViews>
  <sheetFormatPr defaultRowHeight="30" customHeight="1" x14ac:dyDescent="0.4"/>
  <cols>
    <col min="1" max="1" width="1.84375" style="4" customWidth="1"/>
    <col min="2" max="2" width="20.765625" style="4" customWidth="1"/>
    <col min="3" max="3" width="19.4609375" style="4" customWidth="1"/>
    <col min="4" max="4" width="18.4609375" style="4" customWidth="1"/>
    <col min="5" max="7" width="11.84375" style="4" customWidth="1"/>
    <col min="8" max="16384" width="9.23046875" style="4"/>
  </cols>
  <sheetData>
    <row r="1" spans="2:7" ht="54" customHeight="1" thickBot="1" x14ac:dyDescent="0.65">
      <c r="B1" s="1" t="s">
        <v>37</v>
      </c>
      <c r="C1" s="3"/>
      <c r="D1" s="3"/>
      <c r="E1" s="3"/>
      <c r="F1" s="3"/>
      <c r="G1" s="3"/>
    </row>
    <row r="2" spans="2:7" ht="25" customHeight="1" x14ac:dyDescent="0.3">
      <c r="B2" s="7" t="s">
        <v>49</v>
      </c>
    </row>
    <row r="3" spans="2:7" ht="30" customHeight="1" x14ac:dyDescent="0.4">
      <c r="B3" s="11"/>
      <c r="C3" s="11"/>
      <c r="D3" s="11"/>
      <c r="E3" s="11"/>
      <c r="F3" s="11"/>
      <c r="G3" s="11"/>
    </row>
    <row r="4" spans="2:7" ht="17.149999999999999" customHeight="1" x14ac:dyDescent="0.4">
      <c r="B4" s="21" t="s">
        <v>28</v>
      </c>
      <c r="C4" s="21" t="s">
        <v>15</v>
      </c>
      <c r="D4" s="21" t="s">
        <v>36</v>
      </c>
      <c r="E4" s="22" t="s">
        <v>63</v>
      </c>
      <c r="F4" s="22" t="s">
        <v>64</v>
      </c>
      <c r="G4" s="22" t="s">
        <v>65</v>
      </c>
    </row>
    <row r="5" spans="2:7" ht="30" customHeight="1" x14ac:dyDescent="0.4">
      <c r="B5" s="21" t="s">
        <v>29</v>
      </c>
      <c r="C5" s="21" t="s">
        <v>53</v>
      </c>
      <c r="D5" s="21" t="s">
        <v>56</v>
      </c>
      <c r="E5" s="23">
        <v>50</v>
      </c>
      <c r="F5" s="23">
        <v>10</v>
      </c>
      <c r="G5" s="23">
        <v>10</v>
      </c>
    </row>
    <row r="6" spans="2:7" ht="30" customHeight="1" x14ac:dyDescent="0.4">
      <c r="B6" s="21" t="s">
        <v>30</v>
      </c>
      <c r="C6" s="21" t="s">
        <v>54</v>
      </c>
      <c r="D6" s="21" t="s">
        <v>57</v>
      </c>
      <c r="E6" s="23">
        <v>25</v>
      </c>
      <c r="F6" s="23">
        <v>5</v>
      </c>
      <c r="G6" s="23">
        <v>5</v>
      </c>
    </row>
    <row r="7" spans="2:7" ht="30" customHeight="1" x14ac:dyDescent="0.4">
      <c r="B7" s="21" t="s">
        <v>31</v>
      </c>
      <c r="C7" s="21" t="s">
        <v>53</v>
      </c>
      <c r="D7" s="21" t="s">
        <v>58</v>
      </c>
      <c r="E7" s="23">
        <v>50</v>
      </c>
      <c r="F7" s="23">
        <v>10</v>
      </c>
      <c r="G7" s="23">
        <v>10</v>
      </c>
    </row>
    <row r="8" spans="2:7" ht="30" customHeight="1" x14ac:dyDescent="0.4">
      <c r="B8" s="21" t="s">
        <v>32</v>
      </c>
      <c r="C8" s="21" t="s">
        <v>55</v>
      </c>
      <c r="D8" s="21" t="s">
        <v>59</v>
      </c>
      <c r="E8" s="23">
        <v>30</v>
      </c>
      <c r="F8" s="23">
        <v>7</v>
      </c>
      <c r="G8" s="23">
        <v>10</v>
      </c>
    </row>
    <row r="9" spans="2:7" ht="30" customHeight="1" x14ac:dyDescent="0.4">
      <c r="B9" s="21" t="s">
        <v>33</v>
      </c>
      <c r="C9" s="21" t="s">
        <v>54</v>
      </c>
      <c r="D9" s="21" t="s">
        <v>60</v>
      </c>
      <c r="E9" s="23">
        <v>25</v>
      </c>
      <c r="F9" s="23">
        <v>5</v>
      </c>
      <c r="G9" s="23">
        <v>5</v>
      </c>
    </row>
    <row r="10" spans="2:7" ht="30" customHeight="1" x14ac:dyDescent="0.4">
      <c r="B10" s="21" t="s">
        <v>30</v>
      </c>
      <c r="C10" s="21" t="s">
        <v>53</v>
      </c>
      <c r="D10" s="21" t="s">
        <v>61</v>
      </c>
      <c r="E10" s="23">
        <v>50</v>
      </c>
      <c r="F10" s="23">
        <v>10</v>
      </c>
      <c r="G10" s="23">
        <v>10</v>
      </c>
    </row>
    <row r="11" spans="2:7" ht="30" customHeight="1" x14ac:dyDescent="0.4">
      <c r="B11" s="21" t="s">
        <v>34</v>
      </c>
      <c r="C11" s="21" t="s">
        <v>53</v>
      </c>
      <c r="D11" s="21" t="s">
        <v>62</v>
      </c>
      <c r="E11" s="23">
        <v>50</v>
      </c>
      <c r="F11" s="23">
        <v>10</v>
      </c>
      <c r="G11" s="23">
        <v>10</v>
      </c>
    </row>
  </sheetData>
  <dataValidations count="8">
    <dataValidation allowBlank="1" showInputMessage="1" showErrorMessage="1" prompt="גליון עבודה זה מכיל טבלה שמספקת את הנתונים עבור גליונות העבודה 'רשימת מלאי במחסן' ו'רשימת בחירת מלאי'. קישור ניווט לגליון העבודה 'רשימת מלאי במחסן' נמצא בתא B2" sqref="A1"/>
    <dataValidation allowBlank="1" showInputMessage="1" showErrorMessage="1" prompt="הזן את מספר התא בעמודה זו" sqref="B4"/>
    <dataValidation allowBlank="1" showInputMessage="1" showErrorMessage="1" prompt="הזן את תיאור התא בעמודה זו" sqref="C4"/>
    <dataValidation allowBlank="1" showInputMessage="1" showErrorMessage="1" prompt="הזן את מיקום התא בעמודה זו" sqref="D4"/>
    <dataValidation allowBlank="1" showInputMessage="1" showErrorMessage="1" prompt="הזן את רוחב התא בעמודה זו" sqref="E4"/>
    <dataValidation allowBlank="1" showInputMessage="1" showErrorMessage="1" prompt="הזן את גובה התא בעמודה זו" sqref="F4"/>
    <dataValidation allowBlank="1" showInputMessage="1" showErrorMessage="1" prompt="הזן את אורך התא בעמודה זו" sqref="G4"/>
    <dataValidation allowBlank="1" showInputMessage="1" showErrorMessage="1" prompt="קישור ניווט לגליון העבודה 'רשימת מלאי במחסן'" sqref="B2"/>
  </dataValidations>
  <hyperlinks>
    <hyperlink ref="B2" location="'Inventory List'!A1" tooltip="בחר כדי להציג את רשימת המלאי" display="רשימת מלאי"/>
  </hyperlink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3</vt:i4>
      </vt:variant>
      <vt:variant>
        <vt:lpstr>טווחים בעלי שם</vt:lpstr>
      </vt:variant>
      <vt:variant>
        <vt:i4>8</vt:i4>
      </vt:variant>
    </vt:vector>
  </HeadingPairs>
  <TitlesOfParts>
    <vt:vector size="11" baseType="lpstr">
      <vt:lpstr>רשימת מלאי במחסן</vt:lpstr>
      <vt:lpstr>רשימת בחירת מלאי</vt:lpstr>
      <vt:lpstr>חיפוש תא</vt:lpstr>
      <vt:lpstr>BinNumber</vt:lpstr>
      <vt:lpstr>ColumnTitle1</vt:lpstr>
      <vt:lpstr>ColumnTitle2</vt:lpstr>
      <vt:lpstr>ColumnTitle3</vt:lpstr>
      <vt:lpstr>SKULookup</vt:lpstr>
      <vt:lpstr>'חיפוש תא'!WPrint_TitlesW</vt:lpstr>
      <vt:lpstr>'רשימת בחירת מלאי'!WPrint_TitlesW</vt:lpstr>
      <vt:lpstr>'רשימת מלאי במחסן'!WPrint_TitlesW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2016-10-06T00:09:35Z</dcterms:created>
  <dcterms:modified xsi:type="dcterms:W3CDTF">2016-11-14T08:37:46Z</dcterms:modified>
</cp:coreProperties>
</file>