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filterPrivacy="1" codeName="ThisWorkbook"/>
  <xr:revisionPtr revIDLastSave="0" documentId="13_ncr:1_{01C326FB-DBF6-4E9B-B0F2-0CFCBE8584BF}" xr6:coauthVersionLast="38" xr6:coauthVersionMax="38" xr10:uidLastSave="{00000000-0000-0000-0000-000000000000}"/>
  <bookViews>
    <workbookView xWindow="930" yWindow="0" windowWidth="28800" windowHeight="13200" xr2:uid="{00000000-000D-0000-FFFF-FFFF00000000}"/>
  </bookViews>
  <sheets>
    <sheet name="גליון זמנים של עובד" sheetId="1" r:id="rId1"/>
    <sheet name="בדיקת_מידע_של_יום_בשבוע" sheetId="2" r:id="rId2"/>
  </sheets>
  <definedNames>
    <definedName name="_3_8">'גליון זמנים של עובד'!$I$7:$N$7</definedName>
    <definedName name="_xlnm.Print_Area" localSheetId="0">'גליון זמנים של עובד'!$B$1:$Z$36</definedName>
    <definedName name="ROUND">'גליון זמנים של עובד'!$H$34</definedName>
    <definedName name="אזור_כותרות_עמודות1..G21.1">'גליון זמנים של עובד'!$B$8</definedName>
    <definedName name="אזור_כותרות_עמודות10..Y21.1">'גליון זמנים של עובד'!$W$6</definedName>
    <definedName name="אזור_כותרות_עמודות11..Z35.1">'גליון זמנים של עובד'!$Y$33:$Y$34</definedName>
    <definedName name="אזור_כותרות_עמודות2..N21.1">'גליון זמנים של עובד'!$H$7</definedName>
    <definedName name="אזור_כותרות_עמודות3..O21.1">'גליון זמנים של עובד'!$O$6</definedName>
    <definedName name="אזור_כותרות_עמודות4..V21.1">'גליון זמנים של עובד'!$P$7</definedName>
    <definedName name="אזור_כותרות_עמודות5..Y21.1">'גליון זמנים של עובד'!$W$6:$W$7</definedName>
    <definedName name="אזור_כותרות_עמודות6..G32.1">'גליון זמנים של עובד'!$B$25</definedName>
    <definedName name="אזור_כותרות_עמודות7..N32.1">'גליון זמנים של עובד'!$H$25</definedName>
    <definedName name="אזור_כותרות_עמודות8..O32.1">'גליון זמנים של עובד'!$O$24:$O$25</definedName>
    <definedName name="אזור_כותרות_עמודות9..V32.1">'גליון זמנים של עובד'!$P$24</definedName>
    <definedName name="אזור_כותרות_שורות1..E4">'גליון זמנים של עובד'!$B$4:$D$4</definedName>
    <definedName name="אזור_כותרות_שורות2..X35.1">'גליון זמנים של עובד'!$B$33:$G$33</definedName>
    <definedName name="אזור_כותרות_שורות3..Y22">'גליון זמנים של עובד'!$B$22:$G$22</definedName>
    <definedName name="אזור_כותרות_שורות4..E36">'גליון זמנים של עובד'!$B$36:$D$36</definedName>
    <definedName name="אזור_כותרות_שורות5..I36">'גליון זמנים של עובד'!$G$36:$H$36</definedName>
    <definedName name="אזור_כותרות_שורות6..R36">'גליון זמנים של עובד'!$P$36:$Q$36</definedName>
    <definedName name="היום_הראשון">'גליון זמנים של עובד'!$H$7</definedName>
    <definedName name="סך_הכל_שעות">'גליון זמנים של עובד'!$Z$35</definedName>
    <definedName name="שבוע_1_רגילות">'גליון זמנים של עובד'!$H$9:$N$21</definedName>
    <definedName name="שבוע_1_שעות_נוספות">'גליון זמנים של עובד'!$H$25:$N$32</definedName>
    <definedName name="שבוע_2_רגילות">'גליון זמנים של עובד'!$P$9:$V$21</definedName>
    <definedName name="שבוע_2_שעות_נוספות">'גליון זמנים של עובד'!$P$26:$V$32</definedName>
    <definedName name="תאריך_סיום">'גליון זמנים של עובד'!$E$4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1" l="1"/>
  <c r="M33" i="1"/>
  <c r="L33" i="1"/>
  <c r="K33" i="1"/>
  <c r="J33" i="1"/>
  <c r="I33" i="1"/>
  <c r="H33" i="1"/>
  <c r="H24" i="1" l="1"/>
  <c r="N24" i="1"/>
  <c r="M24" i="1"/>
  <c r="M25" i="1" s="1"/>
  <c r="L24" i="1"/>
  <c r="L25" i="1" s="1"/>
  <c r="K24" i="1"/>
  <c r="J24" i="1"/>
  <c r="J25" i="1" s="1"/>
  <c r="I24" i="1"/>
  <c r="I25" i="1" s="1"/>
  <c r="K25" i="1"/>
  <c r="V24" i="1"/>
  <c r="V25" i="1" s="1"/>
  <c r="U24" i="1"/>
  <c r="U25" i="1" s="1"/>
  <c r="T24" i="1"/>
  <c r="T25" i="1" s="1"/>
  <c r="S24" i="1"/>
  <c r="S25" i="1" s="1"/>
  <c r="R24" i="1"/>
  <c r="R25" i="1" s="1"/>
  <c r="Q24" i="1"/>
  <c r="Q25" i="1" s="1"/>
  <c r="P24" i="1"/>
  <c r="P25" i="1" s="1"/>
  <c r="N25" i="1"/>
  <c r="H25" i="1"/>
  <c r="H8" i="1" l="1"/>
  <c r="V7" i="1" l="1"/>
  <c r="E4" i="1" s="1"/>
  <c r="U7" i="1"/>
  <c r="U8" i="1" s="1"/>
  <c r="T7" i="1"/>
  <c r="T8" i="1" s="1"/>
  <c r="S7" i="1"/>
  <c r="S8" i="1" s="1"/>
  <c r="R7" i="1"/>
  <c r="R8" i="1" s="1"/>
  <c r="Q7" i="1"/>
  <c r="Q8" i="1" s="1"/>
  <c r="P7" i="1"/>
  <c r="P8" i="1" s="1"/>
  <c r="N7" i="1"/>
  <c r="N8" i="1" s="1"/>
  <c r="M7" i="1"/>
  <c r="M8" i="1" s="1"/>
  <c r="L7" i="1"/>
  <c r="L8" i="1" s="1"/>
  <c r="K7" i="1"/>
  <c r="K8" i="1" s="1"/>
  <c r="J7" i="1"/>
  <c r="J8" i="1" s="1"/>
  <c r="I7" i="1"/>
  <c r="I8" i="1" s="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<sst xmlns="http://schemas.openxmlformats.org/spreadsheetml/2006/main" count="47" uniqueCount="39">
  <si>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גליון זמנים של עובדי תפעול</t>
  </si>
  <si>
    <t>תאריך סגירת שכר</t>
  </si>
  <si>
    <t>שעות רגילות:</t>
  </si>
  <si>
    <t>משימה</t>
  </si>
  <si>
    <t xml:space="preserve">סה"כ שעות רגילות   </t>
  </si>
  <si>
    <t>שעות נוספות:</t>
  </si>
  <si>
    <t xml:space="preserve">סה"כ שעות נוספות     </t>
  </si>
  <si>
    <t xml:space="preserve">שעות נוספות שהושלמו     </t>
  </si>
  <si>
    <t xml:space="preserve">שעות נוספות ששולמו     </t>
  </si>
  <si>
    <t xml:space="preserve">עובד </t>
  </si>
  <si>
    <t>מיקום</t>
  </si>
  <si>
    <t>מס' הזמנת עבודה</t>
  </si>
  <si>
    <t>תאריך:</t>
  </si>
  <si>
    <t>תיאור עבודה</t>
  </si>
  <si>
    <t>שם עובד</t>
  </si>
  <si>
    <t>מספר עובד</t>
  </si>
  <si>
    <t>תפקיד</t>
  </si>
  <si>
    <t>מס' תפקיד</t>
  </si>
  <si>
    <t xml:space="preserve">ממונה </t>
  </si>
  <si>
    <t>סך הכל
שבוע 1
שעות רגילות</t>
  </si>
  <si>
    <t>שבוע 1‏ שעות נוספות</t>
  </si>
  <si>
    <t>סך הכל
שבוע 2
שעות רגילות</t>
  </si>
  <si>
    <t>שבוע 2‏ שעות נוספות</t>
  </si>
  <si>
    <t>סך הכל
שעות רגילות
שעות</t>
  </si>
  <si>
    <t>סה"כ שעות נוספות</t>
  </si>
  <si>
    <t>שכר
שימוש בלבד
קוד תשלום</t>
  </si>
  <si>
    <t>שעות נוספות
קוד</t>
  </si>
  <si>
    <t>סך הכל
שעות
עבודה</t>
  </si>
  <si>
    <t>סך הכל
שעות
ששולמו</t>
  </si>
  <si>
    <t>מספר שלם
יום חול</t>
  </si>
  <si>
    <t>מספר שלם
ראשי תיבות</t>
  </si>
  <si>
    <t>א'</t>
  </si>
  <si>
    <t>ב'</t>
  </si>
  <si>
    <t>ג'</t>
  </si>
  <si>
    <t>ד'</t>
  </si>
  <si>
    <t>ה'</t>
  </si>
  <si>
    <t>ו'</t>
  </si>
  <si>
    <t>שבת</t>
  </si>
  <si>
    <t>בחר ' כן ' בתא משמאל, אם מדובר
בשעות נוספות נדרש אישור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</si>
</sst>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_ ;_ * \-#,##0_ ;_ * &quot;-&quot;_ ;_ @_ "/>
    <numFmt numFmtId="165" formatCode="_ * #,##0.00_ ;_ * \-#,##0.00_ ;_ * &quot;-&quot;??_ ;_ @_ "/>
    <numFmt numFmtId="166" formatCode="_ &quot;₹&quot;\ * #,##0_ ;_ &quot;₹&quot;\ * \-#,##0_ ;_ &quot;₹&quot;\ * &quot;-&quot;_ ;_ @_ "/>
    <numFmt numFmtId="167" formatCode="_ &quot;₹&quot;\ * #,##0.00_ ;_ &quot;₹&quot;\ * \-#,##0.00_ ;_ &quot;₹&quot;\ * &quot;-&quot;??_ ;_ @_ "/>
    <numFmt numFmtId="168" formatCode="0.0"/>
    <numFmt numFmtId="169" formatCode="d/m"/>
    <numFmt numFmtId="170" formatCode="[$-101040D]d\ mmmm\ yyyy;@"/>
    <numFmt numFmtId="171" formatCode="#,##0.00_ ;\-#,##0.00\ "/>
  </numFmts>
  <fonts count="22" x14ac:knownFonts="1">
    <font>
      <sz val="11"/>
      <name val="Tahoma"/>
      <family val="2"/>
    </font>
    <font>
      <sz val="8"/>
      <name val="Tms Rmn"/>
    </font>
    <font>
      <sz val="11"/>
      <name val="Tahoma"/>
      <family val="2"/>
    </font>
    <font>
      <sz val="11"/>
      <color rgb="FF006100"/>
      <name val="Tahoma"/>
      <family val="2"/>
    </font>
    <font>
      <sz val="11"/>
      <color rgb="FF9C5700"/>
      <name val="Tahoma"/>
      <family val="2"/>
    </font>
    <font>
      <sz val="11"/>
      <color rgb="FF9C0006"/>
      <name val="Tahoma"/>
      <family val="2"/>
    </font>
    <font>
      <b/>
      <sz val="11"/>
      <color rgb="FFFA7D00"/>
      <name val="Tahoma"/>
      <family val="2"/>
    </font>
    <font>
      <sz val="11"/>
      <color rgb="FFFF0000"/>
      <name val="Tahoma"/>
      <family val="2"/>
    </font>
    <font>
      <i/>
      <sz val="11"/>
      <color theme="1" tint="0.34998626667073579"/>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1"/>
      <color theme="1"/>
      <name val="Tahoma"/>
      <family val="2"/>
    </font>
    <font>
      <b/>
      <sz val="14"/>
      <color theme="3"/>
      <name val="Tahoma"/>
      <family val="2"/>
    </font>
    <font>
      <b/>
      <sz val="11"/>
      <name val="Tahoma"/>
      <family val="2"/>
    </font>
    <font>
      <sz val="8"/>
      <name val="Tahoma"/>
      <family val="2"/>
    </font>
    <font>
      <b/>
      <sz val="8"/>
      <name val="Tahoma"/>
      <family val="2"/>
    </font>
  </fonts>
  <fills count="13">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s>
  <borders count="52">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3">
    <xf numFmtId="0" fontId="0" fillId="0" borderId="0">
      <alignment readingOrder="2"/>
    </xf>
    <xf numFmtId="165" fontId="2" fillId="0" borderId="0" applyFill="0" applyBorder="0" applyAlignment="0" applyProtection="0"/>
    <xf numFmtId="164" fontId="2" fillId="0" borderId="0" applyFill="0" applyBorder="0" applyAlignment="0" applyProtection="0"/>
    <xf numFmtId="167" fontId="2" fillId="0" borderId="0" applyFill="0" applyBorder="0" applyAlignment="0" applyProtection="0"/>
    <xf numFmtId="166" fontId="2" fillId="0" borderId="0" applyFill="0" applyBorder="0" applyAlignment="0" applyProtection="0"/>
    <xf numFmtId="9" fontId="2" fillId="0" borderId="0" applyFill="0" applyBorder="0" applyAlignment="0" applyProtection="0"/>
    <xf numFmtId="0" fontId="15" fillId="0" borderId="40" applyNumberFormat="0" applyFill="0" applyAlignment="0" applyProtection="0"/>
    <xf numFmtId="0" fontId="16" fillId="0" borderId="39" applyNumberFormat="0" applyFill="0" applyAlignment="0" applyProtection="0"/>
    <xf numFmtId="0" fontId="2" fillId="6" borderId="38" applyNumberFormat="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4" fillId="0" borderId="46" applyNumberFormat="0" applyFill="0" applyAlignment="0" applyProtection="0"/>
    <xf numFmtId="0" fontId="16" fillId="0" borderId="0" applyNumberFormat="0" applyFill="0" applyBorder="0" applyAlignment="0" applyProtection="0"/>
    <xf numFmtId="0" fontId="3" fillId="7"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10" fillId="10" borderId="47" applyNumberFormat="0" applyAlignment="0" applyProtection="0"/>
    <xf numFmtId="0" fontId="9" fillId="11" borderId="48" applyNumberFormat="0" applyAlignment="0" applyProtection="0"/>
    <xf numFmtId="0" fontId="6" fillId="11" borderId="47" applyNumberFormat="0" applyAlignment="0" applyProtection="0"/>
    <xf numFmtId="0" fontId="12" fillId="0" borderId="49" applyNumberFormat="0" applyFill="0" applyAlignment="0" applyProtection="0"/>
    <xf numFmtId="0" fontId="11" fillId="12" borderId="50" applyNumberFormat="0" applyAlignment="0" applyProtection="0"/>
    <xf numFmtId="0" fontId="7" fillId="0" borderId="0" applyNumberFormat="0" applyFill="0" applyBorder="0" applyAlignment="0" applyProtection="0"/>
    <xf numFmtId="0" fontId="17" fillId="0" borderId="51" applyNumberFormat="0" applyFill="0" applyAlignment="0" applyProtection="0"/>
  </cellStyleXfs>
  <cellXfs count="117">
    <xf numFmtId="0" fontId="0" fillId="0" borderId="0" xfId="0">
      <alignment readingOrder="2"/>
    </xf>
    <xf numFmtId="0" fontId="0" fillId="0" borderId="0" xfId="0" applyFont="1">
      <alignment readingOrder="2"/>
    </xf>
    <xf numFmtId="168" fontId="0" fillId="0" borderId="0" xfId="0" applyNumberFormat="1" applyFont="1" applyFill="1" applyBorder="1" applyAlignment="1">
      <alignment horizontal="center" vertical="center"/>
    </xf>
    <xf numFmtId="0" fontId="0" fillId="0" borderId="0" xfId="0" applyFont="1" applyAlignment="1">
      <alignment horizontal="right" readingOrder="2"/>
    </xf>
    <xf numFmtId="2" fontId="0" fillId="0" borderId="10" xfId="0" applyNumberFormat="1" applyFont="1" applyFill="1" applyBorder="1" applyAlignment="1" applyProtection="1">
      <alignment horizontal="center" vertical="center" readingOrder="2"/>
      <protection locked="0"/>
    </xf>
    <xf numFmtId="2" fontId="0" fillId="0" borderId="13" xfId="0" applyNumberFormat="1" applyFont="1" applyFill="1" applyBorder="1" applyAlignment="1" applyProtection="1">
      <alignment horizontal="center" vertical="center" readingOrder="2"/>
      <protection locked="0"/>
    </xf>
    <xf numFmtId="2" fontId="0" fillId="0" borderId="14" xfId="0" applyNumberFormat="1" applyFont="1" applyFill="1" applyBorder="1" applyAlignment="1" applyProtection="1">
      <alignment horizontal="center" vertical="center" readingOrder="2"/>
      <protection locked="0"/>
    </xf>
    <xf numFmtId="168" fontId="0" fillId="0" borderId="7" xfId="0" applyNumberFormat="1" applyFont="1" applyFill="1" applyBorder="1" applyAlignment="1">
      <alignment horizontal="center" vertical="center" readingOrder="2"/>
    </xf>
    <xf numFmtId="2" fontId="0" fillId="0" borderId="18" xfId="0" applyNumberFormat="1" applyFont="1" applyFill="1" applyBorder="1" applyAlignment="1" applyProtection="1">
      <alignment horizontal="center" vertical="center" readingOrder="2"/>
      <protection locked="0"/>
    </xf>
    <xf numFmtId="2" fontId="0" fillId="0" borderId="19" xfId="0" applyNumberFormat="1" applyFont="1" applyFill="1" applyBorder="1" applyAlignment="1" applyProtection="1">
      <alignment horizontal="center" vertical="center" readingOrder="2"/>
      <protection locked="0"/>
    </xf>
    <xf numFmtId="2" fontId="0" fillId="0" borderId="15" xfId="0" applyNumberFormat="1" applyFont="1" applyFill="1" applyBorder="1" applyAlignment="1" applyProtection="1">
      <alignment horizontal="center" vertical="center" readingOrder="2"/>
      <protection locked="0"/>
    </xf>
    <xf numFmtId="2" fontId="0" fillId="5" borderId="20" xfId="0" applyNumberFormat="1" applyFont="1" applyFill="1" applyBorder="1" applyAlignment="1">
      <alignment horizontal="center" vertical="center" readingOrder="2"/>
    </xf>
    <xf numFmtId="2" fontId="0" fillId="0" borderId="16" xfId="0" applyNumberFormat="1" applyFont="1" applyFill="1" applyBorder="1" applyAlignment="1" applyProtection="1">
      <alignment horizontal="center" vertical="center" readingOrder="2"/>
      <protection locked="0"/>
    </xf>
    <xf numFmtId="2" fontId="0" fillId="0" borderId="22" xfId="0" applyNumberFormat="1" applyFont="1" applyFill="1" applyBorder="1" applyAlignment="1" applyProtection="1">
      <alignment horizontal="center" vertical="center" readingOrder="2"/>
      <protection locked="0"/>
    </xf>
    <xf numFmtId="2" fontId="0" fillId="0" borderId="23" xfId="0" applyNumberFormat="1" applyFont="1" applyFill="1" applyBorder="1" applyAlignment="1" applyProtection="1">
      <alignment horizontal="center" vertical="center" readingOrder="2"/>
      <protection locked="0"/>
    </xf>
    <xf numFmtId="2" fontId="0" fillId="5" borderId="12" xfId="0" applyNumberFormat="1" applyFont="1" applyFill="1" applyBorder="1" applyAlignment="1">
      <alignment horizontal="center" vertical="center" readingOrder="2"/>
    </xf>
    <xf numFmtId="2" fontId="0" fillId="5" borderId="21" xfId="0" applyNumberFormat="1" applyFont="1" applyFill="1" applyBorder="1" applyAlignment="1">
      <alignment horizontal="center" vertical="center" readingOrder="2"/>
    </xf>
    <xf numFmtId="2" fontId="0" fillId="0" borderId="24" xfId="0" applyNumberFormat="1" applyFont="1" applyFill="1" applyBorder="1" applyAlignment="1" applyProtection="1">
      <alignment horizontal="center" vertical="center" readingOrder="2"/>
      <protection locked="0"/>
    </xf>
    <xf numFmtId="2" fontId="0" fillId="0" borderId="27" xfId="0" applyNumberFormat="1" applyFont="1" applyFill="1" applyBorder="1" applyAlignment="1" applyProtection="1">
      <alignment horizontal="center" vertical="center" readingOrder="2"/>
      <protection locked="0"/>
    </xf>
    <xf numFmtId="2" fontId="0" fillId="0" borderId="28" xfId="0" applyNumberFormat="1" applyFont="1" applyFill="1" applyBorder="1" applyAlignment="1" applyProtection="1">
      <alignment horizontal="center" vertical="center" readingOrder="2"/>
      <protection locked="0"/>
    </xf>
    <xf numFmtId="2" fontId="0" fillId="5" borderId="29" xfId="0" applyNumberFormat="1" applyFont="1" applyFill="1" applyBorder="1" applyAlignment="1">
      <alignment horizontal="center" vertical="center" readingOrder="2"/>
    </xf>
    <xf numFmtId="2" fontId="0" fillId="5" borderId="30" xfId="0" applyNumberFormat="1" applyFont="1" applyFill="1" applyBorder="1" applyAlignment="1">
      <alignment horizontal="center" vertical="center" readingOrder="2"/>
    </xf>
    <xf numFmtId="2" fontId="0" fillId="5" borderId="8" xfId="0" applyNumberFormat="1" applyFont="1" applyFill="1" applyBorder="1" applyAlignment="1">
      <alignment horizontal="center" vertical="center" readingOrder="2"/>
    </xf>
    <xf numFmtId="2" fontId="0" fillId="5" borderId="7" xfId="0" applyNumberFormat="1" applyFont="1" applyFill="1" applyBorder="1" applyAlignment="1">
      <alignment horizontal="center" vertical="center" readingOrder="2"/>
    </xf>
    <xf numFmtId="2" fontId="0" fillId="5" borderId="31" xfId="0" applyNumberFormat="1" applyFont="1" applyFill="1" applyBorder="1" applyAlignment="1">
      <alignment horizontal="center" vertical="center" readingOrder="2"/>
    </xf>
    <xf numFmtId="168" fontId="0" fillId="0" borderId="4" xfId="0" applyNumberFormat="1" applyFont="1" applyFill="1" applyBorder="1" applyAlignment="1">
      <alignment horizontal="center" vertical="center" readingOrder="2"/>
    </xf>
    <xf numFmtId="2" fontId="0" fillId="5" borderId="9" xfId="0" applyNumberFormat="1" applyFont="1" applyFill="1" applyBorder="1" applyAlignment="1">
      <alignment horizontal="center" vertical="center" readingOrder="2"/>
    </xf>
    <xf numFmtId="2" fontId="0" fillId="0" borderId="8" xfId="0" applyNumberFormat="1" applyFont="1" applyFill="1" applyBorder="1" applyAlignment="1">
      <alignment horizontal="center" vertical="center" readingOrder="2"/>
    </xf>
    <xf numFmtId="2" fontId="0" fillId="2" borderId="7" xfId="0" applyNumberFormat="1" applyFont="1" applyFill="1" applyBorder="1" applyAlignment="1">
      <alignment horizontal="center" vertical="center" readingOrder="2"/>
    </xf>
    <xf numFmtId="2" fontId="0" fillId="5" borderId="35" xfId="0" applyNumberFormat="1" applyFont="1" applyFill="1" applyBorder="1" applyAlignment="1">
      <alignment horizontal="center" vertical="center" readingOrder="2"/>
    </xf>
    <xf numFmtId="2" fontId="0" fillId="5" borderId="36" xfId="0" applyNumberFormat="1" applyFont="1" applyFill="1" applyBorder="1" applyAlignment="1">
      <alignment horizontal="center" vertical="center" readingOrder="2"/>
    </xf>
    <xf numFmtId="0" fontId="0" fillId="0" borderId="0" xfId="0" applyFont="1" applyAlignment="1">
      <alignment horizontal="center" readingOrder="2"/>
    </xf>
    <xf numFmtId="168" fontId="21" fillId="0" borderId="0" xfId="0" applyNumberFormat="1" applyFont="1" applyBorder="1" applyAlignment="1">
      <alignment horizontal="center" vertical="center" readingOrder="2"/>
    </xf>
    <xf numFmtId="168" fontId="20" fillId="0" borderId="0" xfId="0" applyNumberFormat="1" applyFont="1" applyAlignment="1">
      <alignment vertical="center"/>
    </xf>
    <xf numFmtId="168" fontId="19" fillId="0" borderId="0" xfId="0" applyNumberFormat="1" applyFont="1">
      <alignment readingOrder="2"/>
    </xf>
    <xf numFmtId="0" fontId="19" fillId="0" borderId="0" xfId="0" applyFont="1" applyAlignment="1">
      <alignment horizontal="right" readingOrder="2"/>
    </xf>
    <xf numFmtId="168" fontId="19" fillId="0" borderId="0" xfId="0" applyNumberFormat="1" applyFont="1" applyBorder="1" applyAlignment="1">
      <alignment horizontal="left" readingOrder="2"/>
    </xf>
    <xf numFmtId="0" fontId="0" fillId="0" borderId="0" xfId="0" applyFont="1" applyBorder="1" applyAlignment="1">
      <alignment horizontal="left" vertical="top" wrapText="1" readingOrder="2"/>
    </xf>
    <xf numFmtId="0" fontId="0" fillId="0" borderId="0" xfId="0" applyFont="1" applyAlignment="1">
      <alignment horizontal="left" vertical="top" wrapText="1" readingOrder="2"/>
    </xf>
    <xf numFmtId="0" fontId="0" fillId="0" borderId="0" xfId="0" applyFont="1" applyAlignment="1">
      <alignment horizontal="right" wrapText="1" readingOrder="2"/>
    </xf>
    <xf numFmtId="168" fontId="19" fillId="0" borderId="0" xfId="0" applyNumberFormat="1" applyFont="1" applyAlignment="1">
      <alignment horizontal="right" readingOrder="2"/>
    </xf>
    <xf numFmtId="0" fontId="19" fillId="0" borderId="0" xfId="0" applyFont="1" applyAlignment="1">
      <alignment horizontal="right" vertical="center" readingOrder="2"/>
    </xf>
    <xf numFmtId="168" fontId="19" fillId="0" borderId="0" xfId="0" applyNumberFormat="1" applyFont="1" applyAlignment="1">
      <alignment vertical="center"/>
    </xf>
    <xf numFmtId="1" fontId="19" fillId="4" borderId="7" xfId="0" quotePrefix="1" applyNumberFormat="1" applyFont="1" applyFill="1" applyBorder="1" applyAlignment="1">
      <alignment horizontal="center" vertical="center" readingOrder="2"/>
    </xf>
    <xf numFmtId="1" fontId="19" fillId="4" borderId="7" xfId="0" applyNumberFormat="1" applyFont="1" applyFill="1" applyBorder="1" applyAlignment="1">
      <alignment horizontal="center" vertical="center" readingOrder="2"/>
    </xf>
    <xf numFmtId="168" fontId="19" fillId="4" borderId="7" xfId="0" applyNumberFormat="1" applyFont="1" applyFill="1" applyBorder="1" applyAlignment="1">
      <alignment horizontal="center" vertical="center" readingOrder="2"/>
    </xf>
    <xf numFmtId="168" fontId="19" fillId="4" borderId="7" xfId="0" applyNumberFormat="1" applyFont="1" applyFill="1" applyBorder="1" applyAlignment="1" applyProtection="1">
      <alignment horizontal="center" vertical="center" readingOrder="2"/>
    </xf>
    <xf numFmtId="168" fontId="19" fillId="4" borderId="35" xfId="0" applyNumberFormat="1" applyFont="1" applyFill="1" applyBorder="1" applyAlignment="1" applyProtection="1">
      <alignment horizontal="center" vertical="center" readingOrder="2"/>
    </xf>
    <xf numFmtId="168" fontId="19" fillId="4" borderId="36" xfId="0" applyNumberFormat="1" applyFont="1" applyFill="1" applyBorder="1" applyAlignment="1" applyProtection="1">
      <alignment horizontal="center" vertical="center" readingOrder="2"/>
    </xf>
    <xf numFmtId="0" fontId="19" fillId="0" borderId="0" xfId="0" applyFont="1" applyAlignment="1">
      <alignment horizontal="center" vertical="center" readingOrder="2"/>
    </xf>
    <xf numFmtId="168" fontId="19" fillId="0" borderId="0" xfId="0" applyNumberFormat="1" applyFont="1" applyAlignment="1">
      <alignment horizontal="center" vertical="center"/>
    </xf>
    <xf numFmtId="0" fontId="19" fillId="0" borderId="0" xfId="0" applyFont="1" applyAlignment="1">
      <alignment horizontal="center" vertical="center"/>
    </xf>
    <xf numFmtId="168" fontId="19" fillId="0" borderId="0" xfId="0" applyNumberFormat="1" applyFont="1" applyBorder="1" applyAlignment="1">
      <alignment horizontal="center" vertical="center"/>
    </xf>
    <xf numFmtId="168" fontId="19" fillId="0" borderId="7" xfId="0" applyNumberFormat="1" applyFont="1" applyBorder="1" applyAlignment="1">
      <alignment horizontal="center" vertical="center"/>
    </xf>
    <xf numFmtId="1" fontId="19" fillId="0" borderId="10" xfId="0" applyNumberFormat="1" applyFont="1" applyFill="1" applyBorder="1" applyAlignment="1" applyProtection="1">
      <alignment horizontal="center" vertical="center" readingOrder="2"/>
      <protection locked="0"/>
    </xf>
    <xf numFmtId="1" fontId="19" fillId="0" borderId="11" xfId="0" applyNumberFormat="1" applyFont="1" applyBorder="1" applyAlignment="1" applyProtection="1">
      <alignment horizontal="center" vertical="center" readingOrder="2"/>
      <protection locked="0"/>
    </xf>
    <xf numFmtId="1" fontId="19" fillId="0" borderId="11" xfId="0" applyNumberFormat="1" applyFont="1" applyFill="1" applyBorder="1" applyAlignment="1" applyProtection="1">
      <alignment horizontal="center" vertical="center" readingOrder="2"/>
      <protection locked="0"/>
    </xf>
    <xf numFmtId="168" fontId="19" fillId="0" borderId="11" xfId="0" applyNumberFormat="1" applyFont="1" applyBorder="1" applyAlignment="1" applyProtection="1">
      <alignment horizontal="center" vertical="center" readingOrder="2"/>
      <protection locked="0"/>
    </xf>
    <xf numFmtId="0" fontId="19" fillId="0" borderId="0" xfId="0" applyFont="1" applyAlignment="1">
      <alignment vertical="center"/>
    </xf>
    <xf numFmtId="168" fontId="19" fillId="0" borderId="0" xfId="0" applyNumberFormat="1" applyFont="1" applyBorder="1" applyAlignment="1">
      <alignment vertical="center"/>
    </xf>
    <xf numFmtId="1" fontId="19" fillId="0" borderId="16" xfId="0" applyNumberFormat="1" applyFont="1" applyFill="1" applyBorder="1" applyAlignment="1" applyProtection="1">
      <alignment horizontal="center" vertical="center" readingOrder="2"/>
      <protection locked="0"/>
    </xf>
    <xf numFmtId="1" fontId="19" fillId="0" borderId="17" xfId="0" applyNumberFormat="1" applyFont="1" applyBorder="1" applyAlignment="1" applyProtection="1">
      <alignment horizontal="center" vertical="center" readingOrder="2"/>
      <protection locked="0"/>
    </xf>
    <xf numFmtId="1" fontId="19" fillId="0" borderId="17" xfId="0" applyNumberFormat="1" applyFont="1" applyFill="1" applyBorder="1" applyAlignment="1" applyProtection="1">
      <alignment horizontal="center" vertical="center" readingOrder="2"/>
      <protection locked="0"/>
    </xf>
    <xf numFmtId="168" fontId="19" fillId="0" borderId="17" xfId="0" applyNumberFormat="1" applyFont="1" applyBorder="1" applyAlignment="1" applyProtection="1">
      <alignment horizontal="center" vertical="center" readingOrder="2"/>
      <protection locked="0"/>
    </xf>
    <xf numFmtId="1" fontId="19" fillId="0" borderId="16" xfId="0" applyNumberFormat="1" applyFont="1" applyBorder="1" applyAlignment="1" applyProtection="1">
      <alignment horizontal="center" vertical="center" readingOrder="2"/>
      <protection locked="0"/>
    </xf>
    <xf numFmtId="1" fontId="19" fillId="0" borderId="24" xfId="0" applyNumberFormat="1" applyFont="1" applyBorder="1" applyAlignment="1" applyProtection="1">
      <alignment horizontal="center" vertical="center" readingOrder="2"/>
      <protection locked="0"/>
    </xf>
    <xf numFmtId="1" fontId="19" fillId="0" borderId="25" xfId="0" applyNumberFormat="1" applyFont="1" applyBorder="1" applyAlignment="1" applyProtection="1">
      <alignment horizontal="center" vertical="center" readingOrder="2"/>
      <protection locked="0"/>
    </xf>
    <xf numFmtId="168" fontId="19" fillId="0" borderId="25" xfId="0" applyNumberFormat="1" applyFont="1" applyBorder="1" applyAlignment="1" applyProtection="1">
      <alignment horizontal="center" vertical="center" readingOrder="2"/>
      <protection locked="0"/>
    </xf>
    <xf numFmtId="168" fontId="19" fillId="3" borderId="7" xfId="0" applyNumberFormat="1" applyFont="1" applyFill="1" applyBorder="1" applyAlignment="1">
      <alignment horizontal="center" vertical="center" readingOrder="2"/>
    </xf>
    <xf numFmtId="1" fontId="19" fillId="0" borderId="18" xfId="0" applyNumberFormat="1" applyFont="1" applyBorder="1" applyAlignment="1" applyProtection="1">
      <alignment horizontal="center" vertical="center" readingOrder="2"/>
      <protection locked="0"/>
    </xf>
    <xf numFmtId="0" fontId="19" fillId="0" borderId="0" xfId="0" applyFont="1" applyBorder="1" applyAlignment="1">
      <alignment horizontal="right" vertical="center" readingOrder="2"/>
    </xf>
    <xf numFmtId="168" fontId="19" fillId="0" borderId="0" xfId="0" applyNumberFormat="1" applyFont="1" applyFill="1" applyBorder="1" applyAlignment="1">
      <alignment vertical="center"/>
    </xf>
    <xf numFmtId="0" fontId="19" fillId="0" borderId="1" xfId="0" applyFont="1" applyBorder="1" applyAlignment="1">
      <alignment horizontal="center" wrapText="1" readingOrder="2"/>
    </xf>
    <xf numFmtId="169" fontId="19" fillId="4" borderId="7" xfId="0" applyNumberFormat="1" applyFont="1" applyFill="1" applyBorder="1" applyAlignment="1" applyProtection="1">
      <alignment horizontal="center" vertical="center" readingOrder="2"/>
      <protection locked="0"/>
    </xf>
    <xf numFmtId="169" fontId="19" fillId="4" borderId="7" xfId="0" applyNumberFormat="1" applyFont="1" applyFill="1" applyBorder="1" applyAlignment="1" applyProtection="1">
      <alignment horizontal="center" vertical="center" readingOrder="2"/>
    </xf>
    <xf numFmtId="169" fontId="19" fillId="4" borderId="35" xfId="0" applyNumberFormat="1" applyFont="1" applyFill="1" applyBorder="1" applyAlignment="1" applyProtection="1">
      <alignment horizontal="center" vertical="center" readingOrder="2"/>
    </xf>
    <xf numFmtId="169" fontId="19" fillId="4" borderId="36" xfId="0" applyNumberFormat="1" applyFont="1" applyFill="1" applyBorder="1" applyAlignment="1" applyProtection="1">
      <alignment horizontal="center" vertical="center" readingOrder="2"/>
    </xf>
    <xf numFmtId="170" fontId="19" fillId="4" borderId="37" xfId="0" applyNumberFormat="1" applyFont="1" applyFill="1" applyBorder="1" applyAlignment="1" applyProtection="1">
      <alignment horizontal="center" readingOrder="2"/>
    </xf>
    <xf numFmtId="171" fontId="0" fillId="0" borderId="12" xfId="0" applyNumberFormat="1" applyFont="1" applyFill="1" applyBorder="1" applyAlignment="1" applyProtection="1">
      <alignment horizontal="center" vertical="center" readingOrder="2"/>
      <protection locked="0"/>
    </xf>
    <xf numFmtId="171" fontId="0" fillId="0" borderId="26" xfId="0" applyNumberFormat="1" applyFont="1" applyFill="1" applyBorder="1" applyAlignment="1" applyProtection="1">
      <alignment horizontal="center" vertical="center" readingOrder="2"/>
      <protection locked="0"/>
    </xf>
    <xf numFmtId="2" fontId="0" fillId="5" borderId="6" xfId="0" applyNumberFormat="1" applyFont="1" applyFill="1" applyBorder="1" applyAlignment="1">
      <alignment horizontal="center" vertical="center" readingOrder="2"/>
    </xf>
    <xf numFmtId="2" fontId="0" fillId="5" borderId="15" xfId="0" applyNumberFormat="1" applyFont="1" applyFill="1" applyBorder="1" applyAlignment="1">
      <alignment horizontal="center" vertical="center" readingOrder="2"/>
    </xf>
    <xf numFmtId="2" fontId="0" fillId="5" borderId="5" xfId="0" applyNumberFormat="1" applyFont="1" applyFill="1" applyBorder="1" applyAlignment="1">
      <alignment horizontal="center" vertical="center" readingOrder="2"/>
    </xf>
    <xf numFmtId="1" fontId="19" fillId="0" borderId="32" xfId="0" applyNumberFormat="1" applyFont="1" applyBorder="1" applyAlignment="1" applyProtection="1">
      <alignment horizontal="left" vertical="center" readingOrder="2"/>
      <protection locked="0"/>
    </xf>
    <xf numFmtId="1" fontId="19" fillId="0" borderId="33" xfId="0" applyNumberFormat="1" applyFont="1" applyBorder="1" applyAlignment="1" applyProtection="1">
      <alignment horizontal="left" vertical="center" readingOrder="2"/>
      <protection locked="0"/>
    </xf>
    <xf numFmtId="1" fontId="19" fillId="0" borderId="34" xfId="0" applyNumberFormat="1" applyFont="1" applyBorder="1" applyAlignment="1" applyProtection="1">
      <alignment horizontal="left" vertical="center" readingOrder="2"/>
      <protection locked="0"/>
    </xf>
    <xf numFmtId="168" fontId="19" fillId="0" borderId="1" xfId="0" applyNumberFormat="1" applyFont="1" applyBorder="1" applyAlignment="1">
      <alignment horizontal="right" readingOrder="2"/>
    </xf>
    <xf numFmtId="1" fontId="19" fillId="0" borderId="0" xfId="0" applyNumberFormat="1" applyFont="1" applyBorder="1" applyAlignment="1">
      <alignment horizontal="right" readingOrder="2"/>
    </xf>
    <xf numFmtId="1" fontId="19" fillId="0" borderId="2" xfId="0" applyNumberFormat="1" applyFont="1" applyBorder="1" applyAlignment="1">
      <alignment horizontal="right" readingOrder="2"/>
    </xf>
    <xf numFmtId="168" fontId="19" fillId="0" borderId="0" xfId="0" applyNumberFormat="1" applyFont="1" applyAlignment="1">
      <alignment horizontal="left" readingOrder="2"/>
    </xf>
    <xf numFmtId="2" fontId="19" fillId="0" borderId="4" xfId="0" applyNumberFormat="1" applyFont="1" applyFill="1" applyBorder="1" applyAlignment="1">
      <alignment horizontal="center" vertical="center" wrapText="1" readingOrder="2"/>
    </xf>
    <xf numFmtId="2" fontId="19" fillId="0" borderId="8" xfId="0" applyNumberFormat="1" applyFont="1" applyFill="1" applyBorder="1" applyAlignment="1">
      <alignment horizontal="center" vertical="center" wrapText="1" readingOrder="2"/>
    </xf>
    <xf numFmtId="168" fontId="19" fillId="0" borderId="42" xfId="0" applyNumberFormat="1" applyFont="1" applyBorder="1" applyAlignment="1">
      <alignment horizontal="left" vertical="center" wrapText="1" readingOrder="2"/>
    </xf>
    <xf numFmtId="168" fontId="19" fillId="0" borderId="43" xfId="0" applyNumberFormat="1" applyFont="1" applyBorder="1" applyAlignment="1">
      <alignment horizontal="left" vertical="center" wrapText="1" readingOrder="2"/>
    </xf>
    <xf numFmtId="168" fontId="19" fillId="0" borderId="0" xfId="0" applyNumberFormat="1" applyFont="1" applyBorder="1" applyAlignment="1">
      <alignment horizontal="left" vertical="center" wrapText="1" readingOrder="2"/>
    </xf>
    <xf numFmtId="168" fontId="19" fillId="0" borderId="44" xfId="0" applyNumberFormat="1" applyFont="1" applyBorder="1" applyAlignment="1">
      <alignment horizontal="left" vertical="center" wrapText="1" readingOrder="2"/>
    </xf>
    <xf numFmtId="0" fontId="19" fillId="4" borderId="4" xfId="0" applyFont="1" applyFill="1" applyBorder="1" applyAlignment="1">
      <alignment horizontal="center" vertical="center" wrapText="1" readingOrder="2"/>
    </xf>
    <xf numFmtId="0" fontId="19" fillId="4" borderId="8" xfId="0" applyFont="1" applyFill="1" applyBorder="1" applyAlignment="1">
      <alignment horizontal="center" vertical="center" wrapText="1" readingOrder="2"/>
    </xf>
    <xf numFmtId="168" fontId="19" fillId="0" borderId="0" xfId="0" quotePrefix="1" applyNumberFormat="1" applyFont="1" applyAlignment="1">
      <alignment horizontal="left" readingOrder="2"/>
    </xf>
    <xf numFmtId="168" fontId="20" fillId="0" borderId="0" xfId="0" applyNumberFormat="1" applyFont="1" applyAlignment="1">
      <alignment horizontal="right" vertical="center" readingOrder="2"/>
    </xf>
    <xf numFmtId="168" fontId="20" fillId="0" borderId="1" xfId="0" applyNumberFormat="1" applyFont="1" applyBorder="1" applyAlignment="1">
      <alignment horizontal="right" vertical="center" readingOrder="2"/>
    </xf>
    <xf numFmtId="168" fontId="19" fillId="0" borderId="41" xfId="0" applyNumberFormat="1" applyFont="1" applyBorder="1" applyAlignment="1">
      <alignment horizontal="left" readingOrder="2"/>
    </xf>
    <xf numFmtId="168" fontId="19" fillId="0" borderId="0" xfId="0" applyNumberFormat="1" applyFont="1" applyBorder="1" applyAlignment="1">
      <alignment horizontal="left" readingOrder="2"/>
    </xf>
    <xf numFmtId="0" fontId="0" fillId="0" borderId="0" xfId="0" applyFont="1" applyAlignment="1">
      <alignment horizontal="center" vertical="top" wrapText="1" readingOrder="2"/>
    </xf>
    <xf numFmtId="168" fontId="19" fillId="0" borderId="42" xfId="0" applyNumberFormat="1" applyFont="1" applyBorder="1" applyAlignment="1">
      <alignment horizontal="left" vertical="top" wrapText="1" readingOrder="2"/>
    </xf>
    <xf numFmtId="1" fontId="19" fillId="0" borderId="0" xfId="0" applyNumberFormat="1" applyFont="1" applyAlignment="1">
      <alignment horizontal="right" readingOrder="2"/>
    </xf>
    <xf numFmtId="1" fontId="19" fillId="0" borderId="3" xfId="0" applyNumberFormat="1" applyFont="1" applyBorder="1" applyAlignment="1">
      <alignment horizontal="right" readingOrder="2"/>
    </xf>
    <xf numFmtId="0" fontId="0" fillId="0" borderId="45" xfId="0" applyFont="1" applyBorder="1" applyAlignment="1">
      <alignment horizontal="left" vertical="top" wrapText="1" readingOrder="2"/>
    </xf>
    <xf numFmtId="0" fontId="0" fillId="0" borderId="0" xfId="0" applyFont="1" applyAlignment="1">
      <alignment horizontal="left" vertical="top" wrapText="1" readingOrder="2"/>
    </xf>
    <xf numFmtId="168" fontId="19" fillId="0" borderId="2" xfId="0" applyNumberFormat="1" applyFont="1" applyBorder="1" applyAlignment="1">
      <alignment horizontal="left" readingOrder="2"/>
    </xf>
    <xf numFmtId="168" fontId="18" fillId="0" borderId="0" xfId="0" applyNumberFormat="1" applyFont="1" applyAlignment="1">
      <alignment horizontal="right" vertical="top" readingOrder="2"/>
    </xf>
    <xf numFmtId="168" fontId="19" fillId="4" borderId="4" xfId="0" applyNumberFormat="1" applyFont="1" applyFill="1" applyBorder="1" applyAlignment="1">
      <alignment horizontal="center" wrapText="1" readingOrder="2"/>
    </xf>
    <xf numFmtId="168" fontId="19" fillId="4" borderId="6" xfId="0" applyNumberFormat="1" applyFont="1" applyFill="1" applyBorder="1" applyAlignment="1">
      <alignment horizontal="center" readingOrder="2"/>
    </xf>
    <xf numFmtId="168" fontId="19" fillId="4" borderId="8" xfId="0" applyNumberFormat="1" applyFont="1" applyFill="1" applyBorder="1" applyAlignment="1">
      <alignment horizontal="center" readingOrder="2"/>
    </xf>
    <xf numFmtId="168" fontId="19" fillId="4" borderId="4" xfId="0" applyNumberFormat="1" applyFont="1" applyFill="1" applyBorder="1" applyAlignment="1">
      <alignment horizontal="center" vertical="center" wrapText="1" readingOrder="2"/>
    </xf>
    <xf numFmtId="168" fontId="19" fillId="4" borderId="6" xfId="0" applyNumberFormat="1" applyFont="1" applyFill="1" applyBorder="1" applyAlignment="1">
      <alignment horizontal="center" vertical="center" readingOrder="2"/>
    </xf>
    <xf numFmtId="168" fontId="19" fillId="4" borderId="8" xfId="0" applyNumberFormat="1" applyFont="1" applyFill="1" applyBorder="1" applyAlignment="1">
      <alignment horizontal="center" vertical="center" readingOrder="2"/>
    </xf>
  </cellXfs>
  <cellStyles count="23">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Good" xfId="13" builtinId="26" customBuiltin="1"/>
    <cellStyle name="Heading 1" xfId="11" builtinId="16" customBuiltin="1"/>
    <cellStyle name="Heading 2" xfId="6" builtinId="17" customBuiltin="1"/>
    <cellStyle name="Heading 3" xfId="7"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8" builtinId="10" customBuiltin="1"/>
    <cellStyle name="Output" xfId="17" builtinId="21" customBuiltin="1"/>
    <cellStyle name="Percent" xfId="5" builtinId="5" customBuiltin="1"/>
    <cellStyle name="Title" xfId="10" builtinId="15" customBuiltin="1"/>
    <cellStyle name="Total" xfId="22" builtinId="25" customBuiltin="1"/>
    <cellStyle name="Warning Text" xfId="2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rightToLeft="1" tabSelected="1" defaultGridColor="0" colorId="8" zoomScaleNormal="100" workbookViewId="0"/>
  </sheetViews>
  <sheetFormatPr defaultColWidth="4.625" defaultRowHeight="14.25" x14ac:dyDescent="0.2"/>
  <cols>
    <col min="1" max="1" width="2.625" style="1" customWidth="1"/>
    <col min="2" max="2" width="7.25" style="1" customWidth="1"/>
    <col min="3" max="3" width="6.75" style="1" customWidth="1"/>
    <col min="4" max="4" width="16.75" style="1" bestFit="1" customWidth="1"/>
    <col min="5" max="5" width="27" style="1" customWidth="1"/>
    <col min="6" max="6" width="19.75" style="1" customWidth="1"/>
    <col min="7" max="7" width="10.25" style="1" customWidth="1"/>
    <col min="8" max="14" width="7.25" style="1" customWidth="1"/>
    <col min="15" max="15" width="10.25" style="1" customWidth="1"/>
    <col min="16" max="22" width="7.25" style="1" customWidth="1"/>
    <col min="23" max="23" width="11" style="1" customWidth="1"/>
    <col min="24" max="24" width="10.5" style="1" customWidth="1"/>
    <col min="25" max="25" width="13.625" style="1" customWidth="1"/>
    <col min="26" max="26" width="14.25" style="1" customWidth="1"/>
    <col min="27" max="16384" width="4.625" style="1"/>
  </cols>
  <sheetData>
    <row r="1" spans="1:255" s="33" customFormat="1" ht="18" customHeight="1" x14ac:dyDescent="0.2">
      <c r="A1" s="3"/>
      <c r="B1" s="110" t="s">
        <v>0</v>
      </c>
      <c r="C1" s="110"/>
      <c r="D1" s="110"/>
      <c r="E1" s="110"/>
      <c r="F1" s="89" t="s">
        <v>14</v>
      </c>
      <c r="G1" s="89"/>
      <c r="H1" s="89"/>
      <c r="I1" s="89"/>
      <c r="J1" s="89"/>
      <c r="K1" s="99"/>
      <c r="L1" s="99"/>
      <c r="M1" s="99"/>
      <c r="N1" s="99"/>
      <c r="O1" s="99"/>
      <c r="P1" s="108" t="s">
        <v>38</v>
      </c>
      <c r="Q1" s="108"/>
      <c r="R1" s="108"/>
      <c r="S1" s="108"/>
      <c r="T1" s="108"/>
      <c r="U1" s="108"/>
      <c r="V1" s="108"/>
      <c r="W1" s="108"/>
      <c r="X1" s="108"/>
      <c r="Y1" s="103"/>
      <c r="Z1" s="32"/>
    </row>
    <row r="2" spans="1:255" ht="9" customHeight="1" x14ac:dyDescent="0.2">
      <c r="A2" s="3"/>
      <c r="B2" s="110"/>
      <c r="C2" s="110"/>
      <c r="D2" s="110"/>
      <c r="E2" s="110"/>
      <c r="F2" s="89"/>
      <c r="G2" s="89"/>
      <c r="H2" s="89"/>
      <c r="I2" s="89"/>
      <c r="J2" s="89"/>
      <c r="K2" s="99"/>
      <c r="L2" s="99"/>
      <c r="M2" s="99"/>
      <c r="N2" s="99"/>
      <c r="O2" s="99"/>
      <c r="P2" s="108"/>
      <c r="Q2" s="108"/>
      <c r="R2" s="108"/>
      <c r="S2" s="108"/>
      <c r="T2" s="108"/>
      <c r="U2" s="108"/>
      <c r="V2" s="108"/>
      <c r="W2" s="108"/>
      <c r="X2" s="108"/>
      <c r="Y2" s="103"/>
      <c r="Z2" s="3"/>
    </row>
    <row r="3" spans="1:255" s="34" customFormat="1" ht="16.5" customHeight="1" x14ac:dyDescent="0.2">
      <c r="A3" s="3"/>
      <c r="B3" s="110"/>
      <c r="C3" s="110"/>
      <c r="D3" s="110"/>
      <c r="E3" s="110"/>
      <c r="F3" s="89"/>
      <c r="G3" s="89"/>
      <c r="H3" s="89"/>
      <c r="I3" s="89"/>
      <c r="J3" s="89"/>
      <c r="K3" s="100"/>
      <c r="L3" s="100"/>
      <c r="M3" s="100"/>
      <c r="N3" s="100"/>
      <c r="O3" s="100"/>
      <c r="P3" s="108"/>
      <c r="Q3" s="108"/>
      <c r="R3" s="108"/>
      <c r="S3" s="108"/>
      <c r="T3" s="108"/>
      <c r="U3" s="108"/>
      <c r="V3" s="108"/>
      <c r="W3" s="108"/>
      <c r="X3" s="108"/>
      <c r="Y3" s="103"/>
      <c r="Z3" s="3"/>
    </row>
    <row r="4" spans="1:255" s="34" customFormat="1" ht="15" customHeight="1" x14ac:dyDescent="0.2">
      <c r="A4" s="3"/>
      <c r="B4" s="105" t="s">
        <v>1</v>
      </c>
      <c r="C4" s="105"/>
      <c r="D4" s="106"/>
      <c r="E4" s="77">
        <f>V7</f>
        <v>45822</v>
      </c>
      <c r="F4" s="101" t="s">
        <v>15</v>
      </c>
      <c r="G4" s="102"/>
      <c r="H4" s="102"/>
      <c r="I4" s="102"/>
      <c r="J4" s="102"/>
      <c r="K4" s="107"/>
      <c r="L4" s="107"/>
      <c r="M4" s="107"/>
      <c r="N4" s="107"/>
      <c r="O4" s="107"/>
      <c r="P4" s="108"/>
      <c r="Q4" s="108"/>
      <c r="R4" s="108"/>
      <c r="S4" s="108"/>
      <c r="T4" s="108"/>
      <c r="U4" s="108"/>
      <c r="V4" s="108"/>
      <c r="W4" s="108"/>
      <c r="X4" s="108"/>
      <c r="Y4" s="103"/>
      <c r="Z4" s="35"/>
    </row>
    <row r="5" spans="1:255" s="34" customFormat="1" ht="15" customHeight="1" thickBot="1" x14ac:dyDescent="0.25">
      <c r="A5" s="3"/>
      <c r="B5" s="87" t="s">
        <v>2</v>
      </c>
      <c r="C5" s="87"/>
      <c r="D5" s="87"/>
      <c r="E5" s="89" t="s">
        <v>12</v>
      </c>
      <c r="F5" s="89"/>
      <c r="G5" s="89"/>
      <c r="H5" s="36"/>
      <c r="I5" s="36"/>
      <c r="J5" s="36"/>
      <c r="K5" s="37"/>
      <c r="L5" s="37"/>
      <c r="M5" s="37"/>
      <c r="N5" s="37"/>
      <c r="O5" s="37"/>
      <c r="P5" s="38"/>
      <c r="Q5" s="38"/>
      <c r="R5" s="38"/>
      <c r="S5" s="38"/>
      <c r="T5" s="38"/>
      <c r="U5" s="38"/>
      <c r="V5" s="38"/>
      <c r="W5" s="38"/>
      <c r="X5" s="38"/>
      <c r="Y5" s="39"/>
      <c r="Z5" s="35"/>
    </row>
    <row r="6" spans="1:255" s="34" customFormat="1" ht="20.100000000000001" customHeight="1" thickBot="1" x14ac:dyDescent="0.25">
      <c r="A6" s="3"/>
      <c r="B6" s="87"/>
      <c r="C6" s="87"/>
      <c r="D6" s="87"/>
      <c r="E6" s="89"/>
      <c r="F6" s="89"/>
      <c r="G6" s="89"/>
      <c r="H6" s="40"/>
      <c r="I6" s="40"/>
      <c r="J6" s="40"/>
      <c r="K6" s="3"/>
      <c r="L6" s="3"/>
      <c r="M6" s="3"/>
      <c r="N6" s="3"/>
      <c r="O6" s="111" t="s">
        <v>19</v>
      </c>
      <c r="P6" s="3"/>
      <c r="Q6" s="3"/>
      <c r="R6" s="3"/>
      <c r="S6" s="3"/>
      <c r="T6" s="3"/>
      <c r="U6" s="3"/>
      <c r="V6" s="3"/>
      <c r="W6" s="114" t="s">
        <v>21</v>
      </c>
      <c r="X6" s="114" t="s">
        <v>23</v>
      </c>
      <c r="Y6" s="114" t="s">
        <v>25</v>
      </c>
      <c r="Z6" s="35"/>
    </row>
    <row r="7" spans="1:255" s="42" customFormat="1" ht="20.100000000000001" customHeight="1" thickBot="1" x14ac:dyDescent="0.25">
      <c r="A7" s="3"/>
      <c r="B7" s="88"/>
      <c r="C7" s="88"/>
      <c r="D7" s="88"/>
      <c r="E7" s="109"/>
      <c r="F7" s="109"/>
      <c r="G7" s="109"/>
      <c r="H7" s="73">
        <v>45809</v>
      </c>
      <c r="I7" s="74">
        <f>היום_הראשון+1</f>
        <v>45810</v>
      </c>
      <c r="J7" s="74">
        <f>היום_הראשון+2</f>
        <v>45811</v>
      </c>
      <c r="K7" s="74">
        <f>היום_הראשון+3</f>
        <v>45812</v>
      </c>
      <c r="L7" s="74">
        <f>היום_הראשון+4</f>
        <v>45813</v>
      </c>
      <c r="M7" s="74">
        <f>היום_הראשון+5</f>
        <v>45814</v>
      </c>
      <c r="N7" s="75">
        <f>היום_הראשון+6</f>
        <v>45815</v>
      </c>
      <c r="O7" s="112"/>
      <c r="P7" s="76">
        <f>היום_הראשון+7</f>
        <v>45816</v>
      </c>
      <c r="Q7" s="74">
        <f>היום_הראשון+8</f>
        <v>45817</v>
      </c>
      <c r="R7" s="74">
        <f>היום_הראשון+9</f>
        <v>45818</v>
      </c>
      <c r="S7" s="74">
        <f>היום_הראשון+10</f>
        <v>45819</v>
      </c>
      <c r="T7" s="74">
        <f>היום_הראשון+11</f>
        <v>45820</v>
      </c>
      <c r="U7" s="74">
        <f>היום_הראשון+12</f>
        <v>45821</v>
      </c>
      <c r="V7" s="74">
        <f>היום_הראשון+13</f>
        <v>45822</v>
      </c>
      <c r="W7" s="115"/>
      <c r="X7" s="115"/>
      <c r="Y7" s="115"/>
      <c r="Z7" s="41"/>
    </row>
    <row r="8" spans="1:255" s="53" customFormat="1" ht="20.100000000000001" customHeight="1" thickBot="1" x14ac:dyDescent="0.25">
      <c r="A8" s="3"/>
      <c r="B8" s="43" t="s">
        <v>3</v>
      </c>
      <c r="C8" s="44" t="s">
        <v>10</v>
      </c>
      <c r="D8" s="44" t="s">
        <v>11</v>
      </c>
      <c r="E8" s="45" t="s">
        <v>13</v>
      </c>
      <c r="F8" s="45" t="s">
        <v>16</v>
      </c>
      <c r="G8" s="45" t="s">
        <v>17</v>
      </c>
      <c r="H8" s="45" t="str">
        <f>VLOOKUP(WEEKDAY(היום_הראשון),בדיקת_מידע_של_יום_בשבוע!$B$2:$C$8,2)</f>
        <v>א'</v>
      </c>
      <c r="I8" s="46" t="str">
        <f>VLOOKUP(WEEKDAY(I7),בדיקת_מידע_של_יום_בשבוע!$B$2:$C$8,2)</f>
        <v>ב'</v>
      </c>
      <c r="J8" s="46" t="str">
        <f>VLOOKUP(WEEKDAY(J7),בדיקת_מידע_של_יום_בשבוע!$B$2:$C$8,2)</f>
        <v>ג'</v>
      </c>
      <c r="K8" s="46" t="str">
        <f>VLOOKUP(WEEKDAY(K7),בדיקת_מידע_של_יום_בשבוע!$B$2:$C$8,2)</f>
        <v>ד'</v>
      </c>
      <c r="L8" s="46" t="str">
        <f>VLOOKUP(WEEKDAY(L7),בדיקת_מידע_של_יום_בשבוע!$B$2:$C$8,2)</f>
        <v>ה'</v>
      </c>
      <c r="M8" s="46" t="str">
        <f>VLOOKUP(WEEKDAY(M7),בדיקת_מידע_של_יום_בשבוע!$B$2:$C$8,2)</f>
        <v>ו'</v>
      </c>
      <c r="N8" s="47" t="str">
        <f>VLOOKUP(WEEKDAY(N7),בדיקת_מידע_של_יום_בשבוע!$B$2:$C$8,2)</f>
        <v>שבת</v>
      </c>
      <c r="O8" s="113"/>
      <c r="P8" s="48" t="str">
        <f>VLOOKUP(WEEKDAY(P7),בדיקת_מידע_של_יום_בשבוע!$B$2:$C$8,2)</f>
        <v>א'</v>
      </c>
      <c r="Q8" s="46" t="str">
        <f>VLOOKUP(WEEKDAY(Q7),בדיקת_מידע_של_יום_בשבוע!$B$2:$C$8,2)</f>
        <v>ב'</v>
      </c>
      <c r="R8" s="46" t="str">
        <f>VLOOKUP(WEEKDAY(R7),בדיקת_מידע_של_יום_בשבוע!$B$2:$C$8,2)</f>
        <v>ג'</v>
      </c>
      <c r="S8" s="46" t="str">
        <f>VLOOKUP(WEEKDAY(S7),בדיקת_מידע_של_יום_בשבוע!$B$2:$C$8,2)</f>
        <v>ד'</v>
      </c>
      <c r="T8" s="46" t="str">
        <f>VLOOKUP(WEEKDAY(T7),בדיקת_מידע_של_יום_בשבוע!$B$2:$C$8,2)</f>
        <v>ה'</v>
      </c>
      <c r="U8" s="46" t="str">
        <f>VLOOKUP(WEEKDAY(U7),בדיקת_מידע_של_יום_בשבוע!$B$2:$C$8,2)</f>
        <v>ו'</v>
      </c>
      <c r="V8" s="47" t="str">
        <f>VLOOKUP(WEEKDAY(V7),בדיקת_מידע_של_יום_בשבוע!$B$2:$C$8,2)</f>
        <v>שבת</v>
      </c>
      <c r="W8" s="116"/>
      <c r="X8" s="116"/>
      <c r="Y8" s="116"/>
      <c r="Z8" s="49"/>
      <c r="AA8" s="50"/>
      <c r="AB8" s="50"/>
      <c r="AC8" s="50"/>
      <c r="AD8" s="50"/>
      <c r="AE8" s="50"/>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2"/>
      <c r="II8" s="52"/>
      <c r="IJ8" s="52"/>
      <c r="IK8" s="52"/>
      <c r="IL8" s="52"/>
      <c r="IM8" s="52"/>
      <c r="IN8" s="52"/>
      <c r="IO8" s="52"/>
      <c r="IP8" s="52"/>
      <c r="IQ8" s="52"/>
      <c r="IR8" s="52"/>
      <c r="IS8" s="52"/>
      <c r="IT8" s="52"/>
      <c r="IU8" s="52"/>
    </row>
    <row r="9" spans="1:255" s="42" customFormat="1" ht="15" customHeight="1" thickBot="1" x14ac:dyDescent="0.25">
      <c r="A9" s="3"/>
      <c r="B9" s="54"/>
      <c r="C9" s="55"/>
      <c r="D9" s="56"/>
      <c r="E9" s="57"/>
      <c r="F9" s="57"/>
      <c r="G9" s="78"/>
      <c r="H9" s="4"/>
      <c r="I9" s="5"/>
      <c r="J9" s="5"/>
      <c r="K9" s="5"/>
      <c r="L9" s="5"/>
      <c r="M9" s="5"/>
      <c r="N9" s="6"/>
      <c r="O9" s="80">
        <f t="shared" ref="O9:O15" si="0">SUM(H9:N9)</f>
        <v>0</v>
      </c>
      <c r="P9" s="4"/>
      <c r="Q9" s="5"/>
      <c r="R9" s="5"/>
      <c r="S9" s="5"/>
      <c r="T9" s="5"/>
      <c r="U9" s="5"/>
      <c r="V9" s="6"/>
      <c r="W9" s="81">
        <f t="shared" ref="W9:W15" si="1">SUM(P9:V9)</f>
        <v>0</v>
      </c>
      <c r="X9" s="82">
        <f t="shared" ref="X9:X15" si="2">O9+W9</f>
        <v>0</v>
      </c>
      <c r="Y9" s="7"/>
      <c r="Z9" s="41"/>
      <c r="AD9" s="58"/>
      <c r="AE9" s="58"/>
      <c r="IH9" s="59"/>
      <c r="II9" s="59"/>
      <c r="IJ9" s="59"/>
      <c r="IK9" s="59"/>
      <c r="IL9" s="59"/>
      <c r="IM9" s="59"/>
      <c r="IN9" s="59"/>
      <c r="IO9" s="59"/>
      <c r="IP9" s="59"/>
      <c r="IQ9" s="59"/>
      <c r="IR9" s="59"/>
      <c r="IS9" s="59"/>
      <c r="IT9" s="59"/>
      <c r="IU9" s="59"/>
    </row>
    <row r="10" spans="1:255" s="42" customFormat="1" ht="15" customHeight="1" thickBot="1" x14ac:dyDescent="0.25">
      <c r="A10" s="3"/>
      <c r="B10" s="60"/>
      <c r="C10" s="61"/>
      <c r="D10" s="62"/>
      <c r="E10" s="63"/>
      <c r="F10" s="63"/>
      <c r="G10" s="78"/>
      <c r="H10" s="8"/>
      <c r="I10" s="9"/>
      <c r="J10" s="9"/>
      <c r="K10" s="9"/>
      <c r="L10" s="9"/>
      <c r="M10" s="9"/>
      <c r="N10" s="10"/>
      <c r="O10" s="11">
        <f t="shared" si="0"/>
        <v>0</v>
      </c>
      <c r="P10" s="8"/>
      <c r="Q10" s="9"/>
      <c r="R10" s="9"/>
      <c r="S10" s="9"/>
      <c r="T10" s="9"/>
      <c r="U10" s="9"/>
      <c r="V10" s="10"/>
      <c r="W10" s="15">
        <f t="shared" si="1"/>
        <v>0</v>
      </c>
      <c r="X10" s="16">
        <f t="shared" si="2"/>
        <v>0</v>
      </c>
      <c r="Y10" s="7"/>
      <c r="Z10" s="41"/>
      <c r="AD10" s="58"/>
      <c r="AE10" s="58"/>
    </row>
    <row r="11" spans="1:255" s="42" customFormat="1" ht="15" customHeight="1" thickBot="1" x14ac:dyDescent="0.25">
      <c r="A11" s="3"/>
      <c r="B11" s="60"/>
      <c r="C11" s="61"/>
      <c r="D11" s="61"/>
      <c r="E11" s="63"/>
      <c r="F11" s="63"/>
      <c r="G11" s="78"/>
      <c r="H11" s="12"/>
      <c r="I11" s="13"/>
      <c r="J11" s="13"/>
      <c r="K11" s="13"/>
      <c r="L11" s="13"/>
      <c r="M11" s="13"/>
      <c r="N11" s="14"/>
      <c r="O11" s="11">
        <f t="shared" si="0"/>
        <v>0</v>
      </c>
      <c r="P11" s="12"/>
      <c r="Q11" s="13"/>
      <c r="R11" s="13"/>
      <c r="S11" s="13"/>
      <c r="T11" s="13"/>
      <c r="U11" s="13"/>
      <c r="V11" s="14"/>
      <c r="W11" s="15">
        <f t="shared" si="1"/>
        <v>0</v>
      </c>
      <c r="X11" s="16">
        <f t="shared" si="2"/>
        <v>0</v>
      </c>
      <c r="Y11" s="7"/>
      <c r="Z11" s="41"/>
      <c r="AD11" s="58"/>
      <c r="AE11" s="58"/>
    </row>
    <row r="12" spans="1:255" s="42" customFormat="1" ht="15" customHeight="1" thickBot="1" x14ac:dyDescent="0.25">
      <c r="A12" s="3"/>
      <c r="B12" s="60"/>
      <c r="C12" s="61"/>
      <c r="D12" s="61"/>
      <c r="E12" s="63"/>
      <c r="F12" s="63"/>
      <c r="G12" s="78"/>
      <c r="H12" s="8"/>
      <c r="I12" s="9"/>
      <c r="J12" s="9"/>
      <c r="K12" s="9"/>
      <c r="L12" s="9"/>
      <c r="M12" s="9"/>
      <c r="N12" s="10"/>
      <c r="O12" s="11">
        <f t="shared" si="0"/>
        <v>0</v>
      </c>
      <c r="P12" s="8"/>
      <c r="Q12" s="9"/>
      <c r="R12" s="9"/>
      <c r="S12" s="9"/>
      <c r="T12" s="9"/>
      <c r="U12" s="9"/>
      <c r="V12" s="10"/>
      <c r="W12" s="15">
        <f t="shared" si="1"/>
        <v>0</v>
      </c>
      <c r="X12" s="16">
        <f t="shared" si="2"/>
        <v>0</v>
      </c>
      <c r="Y12" s="7"/>
      <c r="Z12" s="41"/>
      <c r="AD12" s="58"/>
      <c r="AE12" s="58"/>
    </row>
    <row r="13" spans="1:255" s="42" customFormat="1" ht="15" customHeight="1" thickBot="1" x14ac:dyDescent="0.25">
      <c r="A13" s="3"/>
      <c r="B13" s="64"/>
      <c r="C13" s="61"/>
      <c r="D13" s="61"/>
      <c r="E13" s="63"/>
      <c r="F13" s="63"/>
      <c r="G13" s="78"/>
      <c r="H13" s="12"/>
      <c r="I13" s="13"/>
      <c r="J13" s="13"/>
      <c r="K13" s="13"/>
      <c r="L13" s="13"/>
      <c r="M13" s="13"/>
      <c r="N13" s="14"/>
      <c r="O13" s="11">
        <f t="shared" si="0"/>
        <v>0</v>
      </c>
      <c r="P13" s="12"/>
      <c r="Q13" s="13"/>
      <c r="R13" s="13"/>
      <c r="S13" s="13"/>
      <c r="T13" s="13"/>
      <c r="U13" s="13"/>
      <c r="V13" s="14"/>
      <c r="W13" s="15">
        <f t="shared" si="1"/>
        <v>0</v>
      </c>
      <c r="X13" s="16">
        <f t="shared" si="2"/>
        <v>0</v>
      </c>
      <c r="Y13" s="7"/>
      <c r="Z13" s="41"/>
      <c r="AA13" s="59"/>
      <c r="AD13" s="58"/>
      <c r="AE13" s="58"/>
    </row>
    <row r="14" spans="1:255" s="42" customFormat="1" ht="15" customHeight="1" thickBot="1" x14ac:dyDescent="0.25">
      <c r="A14" s="3"/>
      <c r="B14" s="64"/>
      <c r="C14" s="61"/>
      <c r="D14" s="61"/>
      <c r="E14" s="63"/>
      <c r="F14" s="63"/>
      <c r="G14" s="78"/>
      <c r="H14" s="8"/>
      <c r="I14" s="9"/>
      <c r="J14" s="9"/>
      <c r="K14" s="9"/>
      <c r="L14" s="9"/>
      <c r="M14" s="9"/>
      <c r="N14" s="10"/>
      <c r="O14" s="11">
        <f t="shared" si="0"/>
        <v>0</v>
      </c>
      <c r="P14" s="8"/>
      <c r="Q14" s="9"/>
      <c r="R14" s="9"/>
      <c r="S14" s="9"/>
      <c r="T14" s="9"/>
      <c r="U14" s="9"/>
      <c r="V14" s="10"/>
      <c r="W14" s="15">
        <f t="shared" si="1"/>
        <v>0</v>
      </c>
      <c r="X14" s="16">
        <f t="shared" si="2"/>
        <v>0</v>
      </c>
      <c r="Y14" s="7"/>
      <c r="Z14" s="41"/>
      <c r="AD14" s="58"/>
      <c r="AE14" s="58"/>
    </row>
    <row r="15" spans="1:255" s="42" customFormat="1" ht="15" customHeight="1" thickBot="1" x14ac:dyDescent="0.25">
      <c r="A15" s="3"/>
      <c r="B15" s="64"/>
      <c r="C15" s="61"/>
      <c r="D15" s="61"/>
      <c r="E15" s="63"/>
      <c r="F15" s="63"/>
      <c r="G15" s="78"/>
      <c r="H15" s="12"/>
      <c r="I15" s="13"/>
      <c r="J15" s="13"/>
      <c r="K15" s="13"/>
      <c r="L15" s="13"/>
      <c r="M15" s="13"/>
      <c r="N15" s="14"/>
      <c r="O15" s="11">
        <f t="shared" si="0"/>
        <v>0</v>
      </c>
      <c r="P15" s="12"/>
      <c r="Q15" s="13"/>
      <c r="R15" s="13"/>
      <c r="S15" s="13"/>
      <c r="T15" s="13"/>
      <c r="U15" s="13"/>
      <c r="V15" s="14"/>
      <c r="W15" s="15">
        <f t="shared" si="1"/>
        <v>0</v>
      </c>
      <c r="X15" s="16">
        <f t="shared" si="2"/>
        <v>0</v>
      </c>
      <c r="Y15" s="7"/>
      <c r="Z15" s="41"/>
      <c r="AD15" s="58"/>
      <c r="AE15" s="58"/>
    </row>
    <row r="16" spans="1:255" s="42" customFormat="1" ht="15" customHeight="1" thickBot="1" x14ac:dyDescent="0.25">
      <c r="A16" s="3"/>
      <c r="B16" s="64"/>
      <c r="C16" s="61"/>
      <c r="D16" s="61"/>
      <c r="E16" s="63"/>
      <c r="F16" s="63"/>
      <c r="G16" s="78"/>
      <c r="H16" s="8"/>
      <c r="I16" s="9"/>
      <c r="J16" s="9"/>
      <c r="K16" s="9"/>
      <c r="L16" s="9"/>
      <c r="M16" s="9"/>
      <c r="N16" s="10"/>
      <c r="O16" s="11">
        <f t="shared" ref="O16:O21" si="3">SUM(H16:N16)</f>
        <v>0</v>
      </c>
      <c r="P16" s="8"/>
      <c r="Q16" s="9"/>
      <c r="R16" s="9"/>
      <c r="S16" s="9"/>
      <c r="T16" s="9"/>
      <c r="U16" s="9"/>
      <c r="V16" s="10"/>
      <c r="W16" s="15">
        <f t="shared" ref="W16:W21" si="4">SUM(P16:V16)</f>
        <v>0</v>
      </c>
      <c r="X16" s="16">
        <f t="shared" ref="X16:X21" si="5">O16+W16</f>
        <v>0</v>
      </c>
      <c r="Y16" s="7"/>
      <c r="Z16" s="41"/>
    </row>
    <row r="17" spans="1:26" s="42" customFormat="1" ht="15" customHeight="1" thickBot="1" x14ac:dyDescent="0.25">
      <c r="A17" s="3"/>
      <c r="B17" s="60"/>
      <c r="C17" s="61"/>
      <c r="D17" s="61"/>
      <c r="E17" s="63"/>
      <c r="F17" s="63"/>
      <c r="G17" s="78"/>
      <c r="H17" s="12"/>
      <c r="I17" s="13"/>
      <c r="J17" s="13"/>
      <c r="K17" s="13"/>
      <c r="L17" s="13"/>
      <c r="M17" s="13"/>
      <c r="N17" s="14"/>
      <c r="O17" s="11">
        <f t="shared" si="3"/>
        <v>0</v>
      </c>
      <c r="P17" s="12"/>
      <c r="Q17" s="13"/>
      <c r="R17" s="13"/>
      <c r="S17" s="13"/>
      <c r="T17" s="13"/>
      <c r="U17" s="13"/>
      <c r="V17" s="14"/>
      <c r="W17" s="15">
        <f t="shared" si="4"/>
        <v>0</v>
      </c>
      <c r="X17" s="16">
        <f t="shared" si="5"/>
        <v>0</v>
      </c>
      <c r="Y17" s="7"/>
      <c r="Z17" s="41"/>
    </row>
    <row r="18" spans="1:26" s="42" customFormat="1" ht="15" customHeight="1" thickBot="1" x14ac:dyDescent="0.25">
      <c r="A18" s="3"/>
      <c r="B18" s="64"/>
      <c r="C18" s="61"/>
      <c r="D18" s="61"/>
      <c r="E18" s="63"/>
      <c r="F18" s="63"/>
      <c r="G18" s="78"/>
      <c r="H18" s="8"/>
      <c r="I18" s="9"/>
      <c r="J18" s="9"/>
      <c r="K18" s="9"/>
      <c r="L18" s="9"/>
      <c r="M18" s="9"/>
      <c r="N18" s="10"/>
      <c r="O18" s="11">
        <f t="shared" si="3"/>
        <v>0</v>
      </c>
      <c r="P18" s="8"/>
      <c r="Q18" s="9"/>
      <c r="R18" s="9"/>
      <c r="S18" s="9"/>
      <c r="T18" s="9"/>
      <c r="U18" s="9"/>
      <c r="V18" s="10"/>
      <c r="W18" s="15">
        <f t="shared" si="4"/>
        <v>0</v>
      </c>
      <c r="X18" s="16">
        <f t="shared" si="5"/>
        <v>0</v>
      </c>
      <c r="Y18" s="7"/>
      <c r="Z18" s="41"/>
    </row>
    <row r="19" spans="1:26" s="42" customFormat="1" ht="15" customHeight="1" thickBot="1" x14ac:dyDescent="0.25">
      <c r="A19" s="3"/>
      <c r="B19" s="64"/>
      <c r="C19" s="61"/>
      <c r="D19" s="61"/>
      <c r="E19" s="63"/>
      <c r="F19" s="63"/>
      <c r="G19" s="78"/>
      <c r="H19" s="12"/>
      <c r="I19" s="13"/>
      <c r="J19" s="13"/>
      <c r="K19" s="13"/>
      <c r="L19" s="13"/>
      <c r="M19" s="13"/>
      <c r="N19" s="14"/>
      <c r="O19" s="11">
        <f t="shared" si="3"/>
        <v>0</v>
      </c>
      <c r="P19" s="12"/>
      <c r="Q19" s="13"/>
      <c r="R19" s="13"/>
      <c r="S19" s="13"/>
      <c r="T19" s="13"/>
      <c r="U19" s="13"/>
      <c r="V19" s="14"/>
      <c r="W19" s="15">
        <f t="shared" si="4"/>
        <v>0</v>
      </c>
      <c r="X19" s="16">
        <f t="shared" si="5"/>
        <v>0</v>
      </c>
      <c r="Y19" s="7"/>
      <c r="Z19" s="41"/>
    </row>
    <row r="20" spans="1:26" s="42" customFormat="1" ht="15" customHeight="1" thickBot="1" x14ac:dyDescent="0.25">
      <c r="A20" s="3"/>
      <c r="B20" s="64"/>
      <c r="C20" s="61"/>
      <c r="D20" s="61"/>
      <c r="E20" s="63"/>
      <c r="F20" s="63"/>
      <c r="G20" s="78"/>
      <c r="H20" s="8"/>
      <c r="I20" s="9"/>
      <c r="J20" s="9"/>
      <c r="K20" s="9"/>
      <c r="L20" s="9"/>
      <c r="M20" s="9"/>
      <c r="N20" s="10"/>
      <c r="O20" s="11">
        <f t="shared" si="3"/>
        <v>0</v>
      </c>
      <c r="P20" s="8"/>
      <c r="Q20" s="9"/>
      <c r="R20" s="9"/>
      <c r="S20" s="9"/>
      <c r="T20" s="9"/>
      <c r="U20" s="9"/>
      <c r="V20" s="10"/>
      <c r="W20" s="15">
        <f t="shared" si="4"/>
        <v>0</v>
      </c>
      <c r="X20" s="16">
        <f t="shared" si="5"/>
        <v>0</v>
      </c>
      <c r="Y20" s="7"/>
      <c r="Z20" s="41"/>
    </row>
    <row r="21" spans="1:26" s="42" customFormat="1" ht="15" customHeight="1" thickBot="1" x14ac:dyDescent="0.25">
      <c r="A21" s="3"/>
      <c r="B21" s="65"/>
      <c r="C21" s="66"/>
      <c r="D21" s="66"/>
      <c r="E21" s="67"/>
      <c r="F21" s="67"/>
      <c r="G21" s="79"/>
      <c r="H21" s="17"/>
      <c r="I21" s="18"/>
      <c r="J21" s="18"/>
      <c r="K21" s="18"/>
      <c r="L21" s="18"/>
      <c r="M21" s="18"/>
      <c r="N21" s="19"/>
      <c r="O21" s="20">
        <f t="shared" si="3"/>
        <v>0</v>
      </c>
      <c r="P21" s="17"/>
      <c r="Q21" s="18"/>
      <c r="R21" s="18"/>
      <c r="S21" s="18"/>
      <c r="T21" s="18"/>
      <c r="U21" s="18"/>
      <c r="V21" s="19"/>
      <c r="W21" s="15">
        <f t="shared" si="4"/>
        <v>0</v>
      </c>
      <c r="X21" s="21">
        <f t="shared" si="5"/>
        <v>0</v>
      </c>
      <c r="Y21" s="7"/>
      <c r="Z21" s="41"/>
    </row>
    <row r="22" spans="1:26" s="42" customFormat="1" ht="23.25" customHeight="1" thickBot="1" x14ac:dyDescent="0.25">
      <c r="A22" s="3"/>
      <c r="B22" s="104" t="s">
        <v>4</v>
      </c>
      <c r="C22" s="104"/>
      <c r="D22" s="104"/>
      <c r="E22" s="104"/>
      <c r="F22" s="104"/>
      <c r="G22" s="104"/>
      <c r="H22" s="22">
        <f t="shared" ref="H22:P22" si="6">SUM(H9:H21)</f>
        <v>0</v>
      </c>
      <c r="I22" s="22">
        <f t="shared" si="6"/>
        <v>0</v>
      </c>
      <c r="J22" s="22">
        <f t="shared" si="6"/>
        <v>0</v>
      </c>
      <c r="K22" s="22">
        <f t="shared" si="6"/>
        <v>0</v>
      </c>
      <c r="L22" s="22">
        <f t="shared" si="6"/>
        <v>0</v>
      </c>
      <c r="M22" s="22">
        <f t="shared" si="6"/>
        <v>0</v>
      </c>
      <c r="N22" s="22">
        <f t="shared" si="6"/>
        <v>0</v>
      </c>
      <c r="O22" s="23">
        <f t="shared" si="6"/>
        <v>0</v>
      </c>
      <c r="P22" s="22">
        <f t="shared" si="6"/>
        <v>0</v>
      </c>
      <c r="Q22" s="22">
        <f t="shared" ref="Q22:V22" si="7">SUM(Q9:Q21)</f>
        <v>0</v>
      </c>
      <c r="R22" s="22">
        <f t="shared" si="7"/>
        <v>0</v>
      </c>
      <c r="S22" s="22">
        <f t="shared" si="7"/>
        <v>0</v>
      </c>
      <c r="T22" s="22">
        <f t="shared" si="7"/>
        <v>0</v>
      </c>
      <c r="U22" s="22">
        <f t="shared" si="7"/>
        <v>0</v>
      </c>
      <c r="V22" s="22">
        <f t="shared" si="7"/>
        <v>0</v>
      </c>
      <c r="W22" s="23">
        <f>SUM(W9:W21)</f>
        <v>0</v>
      </c>
      <c r="X22" s="23">
        <f>SUM(X9:X21)</f>
        <v>0</v>
      </c>
      <c r="Y22" s="68"/>
      <c r="Z22" s="41"/>
    </row>
    <row r="23" spans="1:26" ht="48.75" customHeight="1" thickBot="1" x14ac:dyDescent="0.25">
      <c r="A23" s="3"/>
      <c r="B23" s="87" t="s">
        <v>5</v>
      </c>
      <c r="C23" s="87"/>
      <c r="D23" s="87"/>
      <c r="E23" s="89" t="s">
        <v>12</v>
      </c>
      <c r="F23" s="89"/>
      <c r="G23" s="89"/>
      <c r="H23" s="3"/>
      <c r="I23" s="3"/>
      <c r="J23" s="3"/>
      <c r="K23" s="3"/>
      <c r="L23" s="3"/>
      <c r="M23" s="3"/>
      <c r="N23" s="3"/>
      <c r="O23" s="3"/>
      <c r="P23" s="3"/>
      <c r="Q23" s="3"/>
      <c r="R23" s="3"/>
      <c r="S23" s="3"/>
      <c r="T23" s="3"/>
      <c r="U23" s="3"/>
      <c r="V23" s="3"/>
      <c r="W23" s="3"/>
      <c r="X23" s="3"/>
      <c r="Y23" s="3"/>
      <c r="Z23" s="3"/>
    </row>
    <row r="24" spans="1:26" s="59" customFormat="1" ht="21.95" customHeight="1" thickBot="1" x14ac:dyDescent="0.25">
      <c r="A24" s="3"/>
      <c r="B24" s="88"/>
      <c r="C24" s="88"/>
      <c r="D24" s="88"/>
      <c r="E24" s="89"/>
      <c r="F24" s="89"/>
      <c r="G24" s="89"/>
      <c r="H24" s="73">
        <f>היום_הראשון</f>
        <v>45809</v>
      </c>
      <c r="I24" s="74">
        <f>היום_הראשון+1</f>
        <v>45810</v>
      </c>
      <c r="J24" s="74">
        <f>היום_הראשון+2</f>
        <v>45811</v>
      </c>
      <c r="K24" s="74">
        <f>היום_הראשון+3</f>
        <v>45812</v>
      </c>
      <c r="L24" s="74">
        <f>היום_הראשון+4</f>
        <v>45813</v>
      </c>
      <c r="M24" s="74">
        <f>היום_הראשון+5</f>
        <v>45814</v>
      </c>
      <c r="N24" s="75">
        <f>היום_הראשון+6</f>
        <v>45815</v>
      </c>
      <c r="O24" s="90" t="s">
        <v>20</v>
      </c>
      <c r="P24" s="76">
        <f>היום_הראשון+7</f>
        <v>45816</v>
      </c>
      <c r="Q24" s="74">
        <f>היום_הראשון+8</f>
        <v>45817</v>
      </c>
      <c r="R24" s="74">
        <f>היום_הראשון+9</f>
        <v>45818</v>
      </c>
      <c r="S24" s="74">
        <f>היום_הראשון+10</f>
        <v>45819</v>
      </c>
      <c r="T24" s="74">
        <f>היום_הראשון+11</f>
        <v>45820</v>
      </c>
      <c r="U24" s="74">
        <f>היום_הראשון+12</f>
        <v>45821</v>
      </c>
      <c r="V24" s="74">
        <f>היום_הראשון+13</f>
        <v>45822</v>
      </c>
      <c r="W24" s="90" t="s">
        <v>22</v>
      </c>
      <c r="X24" s="90" t="s">
        <v>24</v>
      </c>
      <c r="Y24" s="90" t="s">
        <v>26</v>
      </c>
      <c r="Z24" s="41"/>
    </row>
    <row r="25" spans="1:26" s="59" customFormat="1" ht="21.95" customHeight="1" thickBot="1" x14ac:dyDescent="0.25">
      <c r="A25" s="3"/>
      <c r="B25" s="43" t="s">
        <v>3</v>
      </c>
      <c r="C25" s="44" t="s">
        <v>10</v>
      </c>
      <c r="D25" s="44" t="s">
        <v>11</v>
      </c>
      <c r="E25" s="45" t="s">
        <v>13</v>
      </c>
      <c r="F25" s="45" t="s">
        <v>16</v>
      </c>
      <c r="G25" s="45" t="s">
        <v>17</v>
      </c>
      <c r="H25" s="45" t="str">
        <f>VLOOKUP(WEEKDAY(היום_הראשון),בדיקת_מידע_של_יום_בשבוע!$B$2:$C$8,2)</f>
        <v>א'</v>
      </c>
      <c r="I25" s="46" t="str">
        <f>VLOOKUP(WEEKDAY(I24),בדיקת_מידע_של_יום_בשבוע!$B$2:$C$8,2)</f>
        <v>ב'</v>
      </c>
      <c r="J25" s="46" t="str">
        <f>VLOOKUP(WEEKDAY(J24),בדיקת_מידע_של_יום_בשבוע!$B$2:$C$8,2)</f>
        <v>ג'</v>
      </c>
      <c r="K25" s="46" t="str">
        <f>VLOOKUP(WEEKDAY(K24),בדיקת_מידע_של_יום_בשבוע!$B$2:$C$8,2)</f>
        <v>ד'</v>
      </c>
      <c r="L25" s="46" t="str">
        <f>VLOOKUP(WEEKDAY(L24),בדיקת_מידע_של_יום_בשבוע!$B$2:$C$8,2)</f>
        <v>ה'</v>
      </c>
      <c r="M25" s="46" t="str">
        <f>VLOOKUP(WEEKDAY(M24),בדיקת_מידע_של_יום_בשבוע!$B$2:$C$8,2)</f>
        <v>ו'</v>
      </c>
      <c r="N25" s="47" t="str">
        <f>VLOOKUP(WEEKDAY(N24),בדיקת_מידע_של_יום_בשבוע!$B$2:$C$8,2)</f>
        <v>שבת</v>
      </c>
      <c r="O25" s="91"/>
      <c r="P25" s="48" t="str">
        <f>VLOOKUP(WEEKDAY(P24),בדיקת_מידע_של_יום_בשבוע!$B$2:$C$8,2)</f>
        <v>א'</v>
      </c>
      <c r="Q25" s="46" t="str">
        <f>VLOOKUP(WEEKDAY(Q24),בדיקת_מידע_של_יום_בשבוע!$B$2:$C$8,2)</f>
        <v>ב'</v>
      </c>
      <c r="R25" s="46" t="str">
        <f>VLOOKUP(WEEKDAY(R24),בדיקת_מידע_של_יום_בשבוע!$B$2:$C$8,2)</f>
        <v>ג'</v>
      </c>
      <c r="S25" s="46" t="str">
        <f>VLOOKUP(WEEKDAY(S24),בדיקת_מידע_של_יום_בשבוע!$B$2:$C$8,2)</f>
        <v>ד'</v>
      </c>
      <c r="T25" s="46" t="str">
        <f>VLOOKUP(WEEKDAY(T24),בדיקת_מידע_של_יום_בשבוע!$B$2:$C$8,2)</f>
        <v>ה'</v>
      </c>
      <c r="U25" s="46" t="str">
        <f>VLOOKUP(WEEKDAY(U24),בדיקת_מידע_של_יום_בשבוע!$B$2:$C$8,2)</f>
        <v>ו'</v>
      </c>
      <c r="V25" s="47" t="str">
        <f>VLOOKUP(WEEKDAY(V24),בדיקת_מידע_של_יום_בשבוע!$B$2:$C$8,2)</f>
        <v>שבת</v>
      </c>
      <c r="W25" s="91"/>
      <c r="X25" s="91"/>
      <c r="Y25" s="91"/>
      <c r="Z25" s="41"/>
    </row>
    <row r="26" spans="1:26" s="59" customFormat="1" ht="15" customHeight="1" thickBot="1" x14ac:dyDescent="0.25">
      <c r="A26" s="3"/>
      <c r="B26" s="69"/>
      <c r="C26" s="61"/>
      <c r="D26" s="61"/>
      <c r="E26" s="63"/>
      <c r="F26" s="63"/>
      <c r="G26" s="83"/>
      <c r="H26" s="12"/>
      <c r="I26" s="13"/>
      <c r="J26" s="13"/>
      <c r="K26" s="13"/>
      <c r="L26" s="13"/>
      <c r="M26" s="13"/>
      <c r="N26" s="14"/>
      <c r="O26" s="24">
        <f t="shared" ref="O26:O32" si="8">SUM(H26:N26)</f>
        <v>0</v>
      </c>
      <c r="P26" s="13"/>
      <c r="Q26" s="13"/>
      <c r="R26" s="13"/>
      <c r="S26" s="13"/>
      <c r="T26" s="13"/>
      <c r="U26" s="13"/>
      <c r="V26" s="13"/>
      <c r="W26" s="24">
        <f t="shared" ref="W26:W32" si="9">SUM(P26:V26)</f>
        <v>0</v>
      </c>
      <c r="X26" s="24">
        <f t="shared" ref="X26:X32" si="10">O26+W26</f>
        <v>0</v>
      </c>
      <c r="Y26" s="7"/>
      <c r="Z26" s="70"/>
    </row>
    <row r="27" spans="1:26" s="59" customFormat="1" ht="15" customHeight="1" thickBot="1" x14ac:dyDescent="0.25">
      <c r="A27" s="3"/>
      <c r="B27" s="69"/>
      <c r="C27" s="61"/>
      <c r="D27" s="61"/>
      <c r="E27" s="63"/>
      <c r="F27" s="63"/>
      <c r="G27" s="83"/>
      <c r="H27" s="12"/>
      <c r="I27" s="13"/>
      <c r="J27" s="13"/>
      <c r="K27" s="13"/>
      <c r="L27" s="13"/>
      <c r="M27" s="13"/>
      <c r="N27" s="14"/>
      <c r="O27" s="11">
        <f t="shared" si="8"/>
        <v>0</v>
      </c>
      <c r="P27" s="13"/>
      <c r="Q27" s="13"/>
      <c r="R27" s="13"/>
      <c r="S27" s="13"/>
      <c r="T27" s="13"/>
      <c r="U27" s="13"/>
      <c r="V27" s="13"/>
      <c r="W27" s="24">
        <f t="shared" si="9"/>
        <v>0</v>
      </c>
      <c r="X27" s="24">
        <f t="shared" si="10"/>
        <v>0</v>
      </c>
      <c r="Y27" s="7"/>
      <c r="Z27" s="70"/>
    </row>
    <row r="28" spans="1:26" s="42" customFormat="1" ht="15" customHeight="1" thickBot="1" x14ac:dyDescent="0.25">
      <c r="A28" s="3"/>
      <c r="B28" s="64"/>
      <c r="C28" s="61"/>
      <c r="D28" s="61"/>
      <c r="E28" s="63"/>
      <c r="F28" s="63"/>
      <c r="G28" s="84"/>
      <c r="H28" s="8"/>
      <c r="I28" s="9"/>
      <c r="J28" s="9"/>
      <c r="K28" s="9"/>
      <c r="L28" s="9"/>
      <c r="M28" s="9"/>
      <c r="N28" s="10"/>
      <c r="O28" s="11">
        <f t="shared" si="8"/>
        <v>0</v>
      </c>
      <c r="P28" s="9"/>
      <c r="Q28" s="9"/>
      <c r="R28" s="9"/>
      <c r="S28" s="9"/>
      <c r="T28" s="9"/>
      <c r="U28" s="9"/>
      <c r="V28" s="9"/>
      <c r="W28" s="24">
        <f t="shared" si="9"/>
        <v>0</v>
      </c>
      <c r="X28" s="24">
        <f t="shared" si="10"/>
        <v>0</v>
      </c>
      <c r="Y28" s="7"/>
      <c r="Z28" s="41"/>
    </row>
    <row r="29" spans="1:26" s="42" customFormat="1" ht="15" customHeight="1" thickBot="1" x14ac:dyDescent="0.25">
      <c r="A29" s="3"/>
      <c r="B29" s="64"/>
      <c r="C29" s="61"/>
      <c r="D29" s="61"/>
      <c r="E29" s="63"/>
      <c r="F29" s="63"/>
      <c r="G29" s="84"/>
      <c r="H29" s="12"/>
      <c r="I29" s="13"/>
      <c r="J29" s="13"/>
      <c r="K29" s="13"/>
      <c r="L29" s="13"/>
      <c r="M29" s="13"/>
      <c r="N29" s="14"/>
      <c r="O29" s="11">
        <f t="shared" si="8"/>
        <v>0</v>
      </c>
      <c r="P29" s="13"/>
      <c r="Q29" s="13"/>
      <c r="R29" s="13"/>
      <c r="S29" s="13"/>
      <c r="T29" s="13"/>
      <c r="U29" s="13"/>
      <c r="V29" s="13"/>
      <c r="W29" s="24">
        <f t="shared" si="9"/>
        <v>0</v>
      </c>
      <c r="X29" s="24">
        <f t="shared" si="10"/>
        <v>0</v>
      </c>
      <c r="Y29" s="7"/>
      <c r="Z29" s="41"/>
    </row>
    <row r="30" spans="1:26" s="42" customFormat="1" ht="15" customHeight="1" thickBot="1" x14ac:dyDescent="0.25">
      <c r="A30" s="3"/>
      <c r="B30" s="64"/>
      <c r="C30" s="61"/>
      <c r="D30" s="61"/>
      <c r="E30" s="63"/>
      <c r="F30" s="63"/>
      <c r="G30" s="84"/>
      <c r="H30" s="12"/>
      <c r="I30" s="13"/>
      <c r="J30" s="13"/>
      <c r="K30" s="13"/>
      <c r="L30" s="13"/>
      <c r="M30" s="13"/>
      <c r="N30" s="14"/>
      <c r="O30" s="11">
        <f t="shared" si="8"/>
        <v>0</v>
      </c>
      <c r="P30" s="13"/>
      <c r="Q30" s="13"/>
      <c r="R30" s="13"/>
      <c r="S30" s="13"/>
      <c r="T30" s="13"/>
      <c r="U30" s="13"/>
      <c r="V30" s="13"/>
      <c r="W30" s="24">
        <f t="shared" si="9"/>
        <v>0</v>
      </c>
      <c r="X30" s="24">
        <f t="shared" si="10"/>
        <v>0</v>
      </c>
      <c r="Y30" s="7"/>
      <c r="Z30" s="41"/>
    </row>
    <row r="31" spans="1:26" s="42" customFormat="1" ht="15" customHeight="1" thickBot="1" x14ac:dyDescent="0.25">
      <c r="A31" s="3"/>
      <c r="B31" s="64"/>
      <c r="C31" s="61"/>
      <c r="D31" s="61"/>
      <c r="E31" s="63"/>
      <c r="F31" s="63"/>
      <c r="G31" s="84"/>
      <c r="H31" s="8"/>
      <c r="I31" s="9"/>
      <c r="J31" s="9"/>
      <c r="K31" s="9"/>
      <c r="L31" s="9"/>
      <c r="M31" s="9"/>
      <c r="N31" s="10"/>
      <c r="O31" s="11">
        <f t="shared" si="8"/>
        <v>0</v>
      </c>
      <c r="P31" s="9"/>
      <c r="Q31" s="9"/>
      <c r="R31" s="9"/>
      <c r="S31" s="9"/>
      <c r="T31" s="9"/>
      <c r="U31" s="9"/>
      <c r="V31" s="9"/>
      <c r="W31" s="24">
        <f t="shared" si="9"/>
        <v>0</v>
      </c>
      <c r="X31" s="24">
        <f t="shared" si="10"/>
        <v>0</v>
      </c>
      <c r="Y31" s="7"/>
      <c r="Z31" s="41"/>
    </row>
    <row r="32" spans="1:26" s="42" customFormat="1" ht="15" customHeight="1" thickBot="1" x14ac:dyDescent="0.25">
      <c r="A32" s="3"/>
      <c r="B32" s="65"/>
      <c r="C32" s="66"/>
      <c r="D32" s="66"/>
      <c r="E32" s="67"/>
      <c r="F32" s="67"/>
      <c r="G32" s="85"/>
      <c r="H32" s="17"/>
      <c r="I32" s="18"/>
      <c r="J32" s="18"/>
      <c r="K32" s="18"/>
      <c r="L32" s="18"/>
      <c r="M32" s="18"/>
      <c r="N32" s="19"/>
      <c r="O32" s="20">
        <f t="shared" si="8"/>
        <v>0</v>
      </c>
      <c r="P32" s="17"/>
      <c r="Q32" s="18"/>
      <c r="R32" s="18"/>
      <c r="S32" s="18"/>
      <c r="T32" s="18"/>
      <c r="U32" s="18"/>
      <c r="V32" s="19"/>
      <c r="W32" s="20">
        <f t="shared" si="9"/>
        <v>0</v>
      </c>
      <c r="X32" s="20">
        <f t="shared" si="10"/>
        <v>0</v>
      </c>
      <c r="Y32" s="25"/>
      <c r="Z32" s="41"/>
    </row>
    <row r="33" spans="1:42" s="42" customFormat="1" ht="23.25" customHeight="1" thickBot="1" x14ac:dyDescent="0.25">
      <c r="A33" s="3"/>
      <c r="B33" s="92" t="s">
        <v>6</v>
      </c>
      <c r="C33" s="92"/>
      <c r="D33" s="92"/>
      <c r="E33" s="92"/>
      <c r="F33" s="92"/>
      <c r="G33" s="93"/>
      <c r="H33" s="22">
        <f t="shared" ref="H33:N33" si="11">SUM(H26:H32)</f>
        <v>0</v>
      </c>
      <c r="I33" s="22">
        <f t="shared" si="11"/>
        <v>0</v>
      </c>
      <c r="J33" s="22">
        <f t="shared" si="11"/>
        <v>0</v>
      </c>
      <c r="K33" s="22">
        <f t="shared" si="11"/>
        <v>0</v>
      </c>
      <c r="L33" s="22">
        <f t="shared" si="11"/>
        <v>0</v>
      </c>
      <c r="M33" s="22">
        <f t="shared" si="11"/>
        <v>0</v>
      </c>
      <c r="N33" s="22">
        <f t="shared" si="11"/>
        <v>0</v>
      </c>
      <c r="O33" s="22">
        <f t="shared" ref="O33:V33" si="12">SUM(O26:O32)</f>
        <v>0</v>
      </c>
      <c r="P33" s="22">
        <f t="shared" si="12"/>
        <v>0</v>
      </c>
      <c r="Q33" s="22">
        <f t="shared" si="12"/>
        <v>0</v>
      </c>
      <c r="R33" s="22">
        <f t="shared" si="12"/>
        <v>0</v>
      </c>
      <c r="S33" s="22">
        <f t="shared" si="12"/>
        <v>0</v>
      </c>
      <c r="T33" s="22">
        <f t="shared" si="12"/>
        <v>0</v>
      </c>
      <c r="U33" s="22">
        <f t="shared" si="12"/>
        <v>0</v>
      </c>
      <c r="V33" s="22">
        <f t="shared" si="12"/>
        <v>0</v>
      </c>
      <c r="W33" s="22">
        <f>SUM(P33:V33)</f>
        <v>0</v>
      </c>
      <c r="X33" s="26">
        <f>SUM(X26:X32)</f>
        <v>0</v>
      </c>
      <c r="Y33" s="96" t="s">
        <v>27</v>
      </c>
      <c r="Z33" s="96" t="s">
        <v>28</v>
      </c>
    </row>
    <row r="34" spans="1:42" s="42" customFormat="1" ht="23.25" customHeight="1" thickBot="1" x14ac:dyDescent="0.25">
      <c r="A34" s="3"/>
      <c r="B34" s="94" t="s">
        <v>7</v>
      </c>
      <c r="C34" s="94"/>
      <c r="D34" s="94"/>
      <c r="E34" s="94"/>
      <c r="F34" s="94"/>
      <c r="G34" s="95"/>
      <c r="H34" s="27"/>
      <c r="I34" s="27"/>
      <c r="J34" s="27"/>
      <c r="K34" s="27"/>
      <c r="L34" s="27"/>
      <c r="M34" s="27"/>
      <c r="N34" s="27"/>
      <c r="O34" s="28">
        <f>IF(SUM(H34:N34)&lt;=O33,SUM(H34:N34),O33)</f>
        <v>0</v>
      </c>
      <c r="P34" s="27"/>
      <c r="Q34" s="27"/>
      <c r="R34" s="27"/>
      <c r="S34" s="27"/>
      <c r="T34" s="27"/>
      <c r="U34" s="27"/>
      <c r="V34" s="27"/>
      <c r="W34" s="23">
        <f>IF(SUM(P34:V34)&lt;=W33,SUM(P34:V34),W33)</f>
        <v>0</v>
      </c>
      <c r="X34" s="29">
        <f>IF(SUM(Q34:W34)&lt;=X33,SUM(Q34:W34),X33)</f>
        <v>0</v>
      </c>
      <c r="Y34" s="97"/>
      <c r="Z34" s="97"/>
    </row>
    <row r="35" spans="1:42" s="42" customFormat="1" ht="23.25" customHeight="1" thickBot="1" x14ac:dyDescent="0.25">
      <c r="A35" s="3"/>
      <c r="B35" s="94" t="s">
        <v>8</v>
      </c>
      <c r="C35" s="94"/>
      <c r="D35" s="94"/>
      <c r="E35" s="94"/>
      <c r="F35" s="94"/>
      <c r="G35" s="95"/>
      <c r="H35" s="22">
        <f>IF(H33&gt;=H34,H33-H34,H33)</f>
        <v>0</v>
      </c>
      <c r="I35" s="22">
        <f t="shared" ref="I35:V35" si="13">IF(I33&gt;=I34,I33-I34,I33)</f>
        <v>0</v>
      </c>
      <c r="J35" s="22">
        <f t="shared" si="13"/>
        <v>0</v>
      </c>
      <c r="K35" s="22">
        <f t="shared" si="13"/>
        <v>0</v>
      </c>
      <c r="L35" s="22">
        <f t="shared" si="13"/>
        <v>0</v>
      </c>
      <c r="M35" s="22">
        <f t="shared" si="13"/>
        <v>0</v>
      </c>
      <c r="N35" s="22">
        <f t="shared" si="13"/>
        <v>0</v>
      </c>
      <c r="O35" s="22">
        <f t="shared" si="13"/>
        <v>0</v>
      </c>
      <c r="P35" s="22">
        <f t="shared" si="13"/>
        <v>0</v>
      </c>
      <c r="Q35" s="22">
        <f t="shared" si="13"/>
        <v>0</v>
      </c>
      <c r="R35" s="22">
        <f t="shared" si="13"/>
        <v>0</v>
      </c>
      <c r="S35" s="22">
        <f t="shared" si="13"/>
        <v>0</v>
      </c>
      <c r="T35" s="22">
        <f t="shared" si="13"/>
        <v>0</v>
      </c>
      <c r="U35" s="22">
        <f t="shared" si="13"/>
        <v>0</v>
      </c>
      <c r="V35" s="22">
        <f t="shared" si="13"/>
        <v>0</v>
      </c>
      <c r="W35" s="22">
        <f>IF(W33&gt;=W34,W33-W34,W33)</f>
        <v>0</v>
      </c>
      <c r="X35" s="22">
        <f>IF(X33&gt;=X34,X33-X34,X33)</f>
        <v>0</v>
      </c>
      <c r="Y35" s="30">
        <f>$X$22+$X$33</f>
        <v>0</v>
      </c>
      <c r="Z35" s="30">
        <f>X22+X35</f>
        <v>0</v>
      </c>
      <c r="AA35" s="2"/>
      <c r="AB35" s="2"/>
      <c r="AC35" s="2"/>
      <c r="AD35" s="2"/>
      <c r="AE35" s="2"/>
      <c r="AF35" s="2"/>
      <c r="AG35" s="2"/>
      <c r="AH35" s="2"/>
      <c r="AI35" s="2"/>
      <c r="AJ35" s="2"/>
      <c r="AK35" s="2"/>
      <c r="AL35" s="2"/>
      <c r="AM35" s="2"/>
      <c r="AN35" s="2"/>
      <c r="AO35" s="2"/>
      <c r="AP35" s="71"/>
    </row>
    <row r="36" spans="1:42" s="34" customFormat="1" ht="30" customHeight="1" x14ac:dyDescent="0.2">
      <c r="A36" s="3"/>
      <c r="B36" s="89" t="s">
        <v>9</v>
      </c>
      <c r="C36" s="89"/>
      <c r="D36" s="89"/>
      <c r="E36" s="86"/>
      <c r="F36" s="86"/>
      <c r="G36" s="89" t="s">
        <v>18</v>
      </c>
      <c r="H36" s="89"/>
      <c r="I36" s="86"/>
      <c r="J36" s="86"/>
      <c r="K36" s="86"/>
      <c r="L36" s="86"/>
      <c r="M36" s="86"/>
      <c r="N36" s="86"/>
      <c r="O36" s="86"/>
      <c r="P36" s="89" t="s">
        <v>18</v>
      </c>
      <c r="Q36" s="98"/>
      <c r="R36" s="86"/>
      <c r="S36" s="86"/>
      <c r="T36" s="86"/>
      <c r="U36" s="86"/>
      <c r="V36" s="86"/>
      <c r="W36" s="86"/>
      <c r="X36" s="86"/>
      <c r="Y36" s="40"/>
      <c r="Z36" s="40"/>
      <c r="AB36" s="1"/>
    </row>
  </sheetData>
  <sheetProtection formatCells="0" formatColumns="0" formatRows="0" insertColumns="0" insertRows="0" insertHyperlinks="0" deleteColumns="0" deleteRows="0" sort="0" autoFilter="0" pivotTables="0"/>
  <mergeCells count="32">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 ref="Z33:Z34"/>
    <mergeCell ref="Y33:Y34"/>
    <mergeCell ref="R36:X36"/>
    <mergeCell ref="P36:Q36"/>
    <mergeCell ref="W24:W25"/>
    <mergeCell ref="X24:X25"/>
    <mergeCell ref="Y24:Y25"/>
    <mergeCell ref="I36:O36"/>
    <mergeCell ref="B23:D24"/>
    <mergeCell ref="E23:G24"/>
    <mergeCell ref="O24:O25"/>
    <mergeCell ref="G36:H36"/>
    <mergeCell ref="B33:G33"/>
    <mergeCell ref="B34:G34"/>
    <mergeCell ref="B35:G35"/>
    <mergeCell ref="B36:D36"/>
    <mergeCell ref="E36:F36"/>
  </mergeCells>
  <phoneticPr fontId="1" type="noConversion"/>
  <dataValidations xWindow="487" yWindow="605" count="42">
    <dataValidation errorStyle="warning" operator="lessThanOrEqual" allowBlank="1" showInputMessage="1" showErrorMessage="1" sqref="H22:H23" xr:uid="{00000000-0002-0000-0000-000002000000}"/>
    <dataValidation allowBlank="1" showInputMessage="1" showErrorMessage="1" prompt="צור כרטיס שעות של עובדים תפעוליים בחוברת עבודה זו. הזן שעות רגילות בתאים B9 עד Y21 ושעות נוספות בתאים B26 עד Y32 בגליון עבודה זה. הסכומים הכוללים מחושבים באופן אוטומטי" sqref="A1" xr:uid="{00000000-0002-0000-0000-000003000000}"/>
    <dataValidation allowBlank="1" showInputMessage="1" showErrorMessage="1" prompt="הכותרת של גליון עבודה זה מופיעה בתא זה. הזן את שם העובד בתא K1 ואת מספר העובד בתא K4. תאריך סגירת השכר מתעדכן באופן אוטומטי בתא E4" sqref="B1:E3" xr:uid="{00000000-0002-0000-0000-000004000000}"/>
    <dataValidation allowBlank="1" showInputMessage="1" showErrorMessage="1" prompt="תאריך סגירת השכר מתעדכן באופן אוטומטי בתא משמאל" sqref="B4:D4" xr:uid="{00000000-0002-0000-0000-000005000000}"/>
    <dataValidation allowBlank="1" showInputMessage="1" showErrorMessage="1" prompt="תאריך סגירת השכר מתעדכן באופן אוטומטי בתא זה" sqref="E4" xr:uid="{00000000-0002-0000-0000-000006000000}"/>
    <dataValidation allowBlank="1" showInputMessage="1" showErrorMessage="1" prompt="הזן 'שם עובד' בתא משמאל" sqref="B36:D36 F1:J3" xr:uid="{00000000-0002-0000-0000-000007000000}"/>
    <dataValidation allowBlank="1" showInputMessage="1" showErrorMessage="1" prompt="הזן את שם העובד בתא זה" sqref="E36:F36 K1:O3" xr:uid="{00000000-0002-0000-0000-000008000000}"/>
    <dataValidation allowBlank="1" showInputMessage="1" showErrorMessage="1" prompt="הזן 'מספר עובד' בתא משמאל" sqref="F4:J4" xr:uid="{00000000-0002-0000-0000-000009000000}"/>
    <dataValidation allowBlank="1" showInputMessage="1" showErrorMessage="1" prompt="הזן את מספר העובד בתא זה" sqref="K4:O4" xr:uid="{00000000-0002-0000-0000-00000A000000}"/>
    <dataValidation type="list" errorStyle="warning" allowBlank="1" showInputMessage="1" showErrorMessage="1" error="בחר 'כן' בתא זה אם נדרש אישור לשעות נוספות. בחר 'ביטול', הקש ALT+חץ למטה לקבלת אפשרויות, ולאחר מכן הקש חץ למטה ו- ENTER כדי לבחור באחת האפשרויות" prompt="בחר 'כן' בתא זה אם נדרש אישור לשעות נוספות" sqref="Y1:Y4" xr:uid="{00000000-0002-0000-0000-00000B000000}">
      <formula1>"כן"</formula1>
    </dataValidation>
    <dataValidation allowBlank="1" showInputMessage="1" showErrorMessage="1" prompt="הזן פרטים עבור 'שעות רגילות' בתאים הבאים, תאים B9 עד Y21 ו'תאריך' בתא H7. הערך 'סה&quot;כ שעות רגילות' מחושב באופן אוטומטי בתאים H22 עד X22" sqref="B5:D7" xr:uid="{00000000-0002-0000-0000-00000C000000}"/>
    <dataValidation allowBlank="1" showInputMessage="1" showErrorMessage="1" prompt="הזן 'תאריך' בתא משמאל. התאריכים מתעדכנים באופן אוטומטי בתאים I7 עד N7 ובתאים P7 עד V7 ו'ימות השבוע' בתאים H8 עד N8 ו- P8 עד V8" sqref="E5:G7" xr:uid="{00000000-0002-0000-0000-00000D000000}"/>
    <dataValidation allowBlank="1" showInputMessage="1" showErrorMessage="1" prompt="הזן משימה בעמודה זו תחת כותרת זו" sqref="B25 B8" xr:uid="{00000000-0002-0000-0000-00000E000000}"/>
    <dataValidation allowBlank="1" showInputMessage="1" showErrorMessage="1" prompt="הזן מיקום בעמודה זו תחת כותרת זו" sqref="C25 C8" xr:uid="{00000000-0002-0000-0000-00000F000000}"/>
    <dataValidation allowBlank="1" showInputMessage="1" showErrorMessage="1" prompt="הזן מספר הזמנת עבודה בעמודה זו תחת כותרת זו" sqref="D25 D8" xr:uid="{00000000-0002-0000-0000-000010000000}"/>
    <dataValidation allowBlank="1" showInputMessage="1" showErrorMessage="1" prompt="הזן תיאור עבודה בעמודה זו תחת כותרת זו" sqref="E25 E8" xr:uid="{00000000-0002-0000-0000-000011000000}"/>
    <dataValidation allowBlank="1" showInputMessage="1" showErrorMessage="1" prompt="הזן תפקיד בעמודה זו תחת כותרת זו" sqref="F8:G8 F25:G25" xr:uid="{00000000-0002-0000-0000-000012000000}"/>
    <dataValidation allowBlank="1" showInputMessage="1" showErrorMessage="1" prompt="היום בשבוע מתעדכן באופן אוטומטי. הזן מספר בין 0 ל- 24 בעמודה זו תחת כותרת זו עבור היום בשבוע" sqref="H8:N8 P8:V8" xr:uid="{00000000-0002-0000-0000-000014000000}"/>
    <dataValidation allowBlank="1" showInputMessage="1" showErrorMessage="1" prompt="סך השעות הרגילות בשבוע 1 מחושב באופן אוטומטי בעמודה זו תחת כותרת זו" sqref="O6:O8" xr:uid="{00000000-0002-0000-0000-000016000000}"/>
    <dataValidation allowBlank="1" showInputMessage="1" showErrorMessage="1" prompt="סך השעות הרגילות בשבוע 2 מחושב באופן אוטומטי בעמודה זו תחת כותרת זו" sqref="W6:W8" xr:uid="{00000000-0002-0000-0000-000017000000}"/>
    <dataValidation allowBlank="1" showInputMessage="1" showErrorMessage="1" prompt="סך השעות הרגילות מחושב באופן אוטומטי בעמודה זו תחת כותרת זו" sqref="X6:X8" xr:uid="{00000000-0002-0000-0000-000018000000}"/>
    <dataValidation allowBlank="1" showInputMessage="1" showErrorMessage="1" prompt="הזן 'קוד תשלום לשימוש בשכר בלבד' בעמודה זו תחת כותרת זו" sqref="Y6:Y8" xr:uid="{00000000-0002-0000-0000-000019000000}"/>
    <dataValidation allowBlank="1" showInputMessage="1" showErrorMessage="1" prompt="סך השעות הנוספות מחושב באופן אוטומטי בתאים משמאל" sqref="B33:G33" xr:uid="{00000000-0002-0000-0000-00001A000000}"/>
    <dataValidation allowBlank="1" showInputMessage="1" showErrorMessage="1" prompt="הזן את שם הממונה בתא זה" sqref="R36:X36 I36:O36" xr:uid="{00000000-0002-0000-0000-00001C000000}"/>
    <dataValidation allowBlank="1" showInputMessage="1" showErrorMessage="1" prompt="הזן את שם הממונה בתא משמאל" sqref="P36:Q36 G36:H36" xr:uid="{00000000-0002-0000-0000-00001D000000}"/>
    <dataValidation allowBlank="1" showInputMessage="1" showErrorMessage="1" prompt="סך השעות הנוספות בשבוע 2 מחושב באופן אוטומטי בעמודה זו תחת כותרת זו" sqref="W24:W25" xr:uid="{00000000-0002-0000-0000-00001F000000}"/>
    <dataValidation allowBlank="1" showInputMessage="1" showErrorMessage="1" prompt="סך שעות העבודה מחושב באופן אוטומטי בתא הבא" sqref="Y33:Y34" xr:uid="{00000000-0002-0000-0000-000021000000}"/>
    <dataValidation allowBlank="1" showInputMessage="1" showErrorMessage="1" prompt="סך שעות העבודה מחושב באופן אוטומטי בתא זה" sqref="Y35" xr:uid="{00000000-0002-0000-0000-000022000000}"/>
    <dataValidation allowBlank="1" showInputMessage="1" showErrorMessage="1" prompt="סך השעות ששולמו מחושב באופן אוטומטי בתא הבא" sqref="Z33:Z34" xr:uid="{00000000-0002-0000-0000-000023000000}"/>
    <dataValidation allowBlank="1" showInputMessage="1" showErrorMessage="1" prompt="סך השעות ששולמו מחושב באופן אוטומטי בתא זה" sqref="Z35" xr:uid="{00000000-0002-0000-0000-000024000000}"/>
    <dataValidation allowBlank="1" showInputMessage="1" showErrorMessage="1" prompt="Enter Overtime work hours in cells B24 to Y32, and Overtime Compensation in cells H34 to N24 and P34 to V34" sqref="B25:E25" xr:uid="{00000000-0002-0000-0000-000025000000}"/>
    <dataValidation type="date" operator="greaterThan" allowBlank="1" showInputMessage="1" showErrorMessage="1" error="Please enter a valid date after 1/1/2000." prompt="הזן תאריך בתא זה. התאריכים הנותרים בתאים משמאל וימות השבוע בתא הבא מתעדכנים באופן אוטומטי" sqref="H7" xr:uid="{00000000-0002-0000-0000-000027000000}">
      <formula1>36526</formula1>
    </dataValidation>
    <dataValidation allowBlank="1" showInputMessage="1" showErrorMessage="1" prompt="הזן שעות עבודה נוספות בתאים B26 עד Y32 ותגמול על שעות נוספות בתאים H34 עד N24 ו- P34 עד V34" sqref="B23:D24" xr:uid="{00000000-0002-0000-0000-000028000000}"/>
    <dataValidation allowBlank="1" showInputMessage="1" showErrorMessage="1" prompt="התאריכים מתעדכנים באופן אוטומטי בתאים H24 עד N24 ובתאים P24 עד V24 וימות חול בתאים H25 עד N25 ו- P25 עד V25" sqref="E23:G24" xr:uid="{00000000-0002-0000-0000-000029000000}"/>
    <dataValidation allowBlank="1" showInputMessage="1" showErrorMessage="1" prompt="סך השעות הרגילות מחושב באופן אוטומטי בתאים משמאל" sqref="B22:G22" xr:uid="{00000000-0002-0000-0000-00002A000000}"/>
    <dataValidation allowBlank="1" showInputMessage="1" showErrorMessage="1" prompt="הזן קוד של שעות נוספות בעמודה זו תחת כותרת זו, בין התאים Y26 עד Y32. סך שעות העבודה מחושב באופן אוטומטי בתא Y35 וסך השעות ששולמו בתא Z35" sqref="Y24:Y25" xr:uid="{00000000-0002-0000-0000-00002B000000}"/>
    <dataValidation allowBlank="1" showInputMessage="1" showErrorMessage="1" prompt="התגמול על שעות נוספות מחושב באופן אוטומטי בתאים משמאל" sqref="B34:G34" xr:uid="{00000000-0002-0000-0000-00002C000000}"/>
    <dataValidation allowBlank="1" showInputMessage="1" showErrorMessage="1" prompt="שעות נוספות ששולמו מחושבות באופן אוטומטי בתאים משמאל. הזן שם עובד בתא E36 ושמות של ממונים בתא I36 ו- R36" sqref="B35:G35" xr:uid="{00000000-0002-0000-0000-00002D000000}"/>
    <dataValidation allowBlank="1" showInputMessage="1" showErrorMessage="1" prompt="בחר 'כן' בתא משמאל, אם נדרש אישור לשעות נוספות" sqref="P1:X4" xr:uid="{399B917A-5016-45E1-9734-E29FE7A6896A}"/>
    <dataValidation type="decimal" allowBlank="1" showInputMessage="1" showErrorMessage="1" error="הזן מספר חוקי בין 0 ל- 24." sqref="P9:V21 H9:N21 P26:V32 H26:N32" xr:uid="{914901E6-CF90-4E73-AB69-F79C75FE9329}">
      <formula1>0</formula1>
      <formula2>24</formula2>
    </dataValidation>
    <dataValidation allowBlank="1" showInputMessage="1" showErrorMessage="1" prompt="סך השעות הנוספות מחושב באופן אוטומטי בעמודה זו תחת כותרת זו" sqref="X24:X25" xr:uid="{F0D33ECA-E23E-406D-B234-6A4C308766A3}"/>
    <dataValidation allowBlank="1" showInputMessage="1" showErrorMessage="1" prompt="סך השעות הנוספות בשבוע 1 מחושב באופן אוטומטי בעמודה זו תחת כותרת זו" sqref="O24:O25" xr:uid="{A595ED48-CC79-49D9-B35E-247B2C5C6A19}"/>
  </dataValidations>
  <printOptions horizontalCentered="1" verticalCentered="1"/>
  <pageMargins left="0.2" right="0" top="0" bottom="0" header="0" footer="0"/>
  <pageSetup paperSize="9" scale="55" orientation="landscape" horizontalDpi="300" verticalDpi="300" r:id="rId1"/>
  <headerFooter alignWithMargins="0"/>
  <ignoredErrors>
    <ignoredError sqref="W9 O9:O11 H22 P22:V22 O26:O31 H35:N35 P35:V35 O32 W11:W21 O13:O22 O34:O35" emptyCellReference="1"/>
    <ignoredError sqref="W33" formula="1"/>
    <ignoredError sqref="H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C8"/>
  <sheetViews>
    <sheetView rightToLeft="1" workbookViewId="0"/>
  </sheetViews>
  <sheetFormatPr defaultColWidth="9.25" defaultRowHeight="14.25" x14ac:dyDescent="0.2"/>
  <cols>
    <col min="1" max="1" width="2.625" style="1" customWidth="1"/>
    <col min="2" max="3" width="14.25" style="1" customWidth="1"/>
    <col min="4" max="16384" width="9.25" style="1"/>
  </cols>
  <sheetData>
    <row r="1" spans="1:3" ht="28.5" x14ac:dyDescent="0.2">
      <c r="A1" s="3"/>
      <c r="B1" s="72" t="s">
        <v>29</v>
      </c>
      <c r="C1" s="72" t="s">
        <v>30</v>
      </c>
    </row>
    <row r="2" spans="1:3" x14ac:dyDescent="0.2">
      <c r="A2" s="3"/>
      <c r="B2" s="31">
        <v>1</v>
      </c>
      <c r="C2" s="31" t="s">
        <v>31</v>
      </c>
    </row>
    <row r="3" spans="1:3" x14ac:dyDescent="0.2">
      <c r="A3" s="3"/>
      <c r="B3" s="31">
        <v>2</v>
      </c>
      <c r="C3" s="31" t="s">
        <v>32</v>
      </c>
    </row>
    <row r="4" spans="1:3" x14ac:dyDescent="0.2">
      <c r="A4" s="3"/>
      <c r="B4" s="31">
        <v>3</v>
      </c>
      <c r="C4" s="31" t="s">
        <v>33</v>
      </c>
    </row>
    <row r="5" spans="1:3" x14ac:dyDescent="0.2">
      <c r="A5" s="3"/>
      <c r="B5" s="31">
        <v>4</v>
      </c>
      <c r="C5" s="31" t="s">
        <v>34</v>
      </c>
    </row>
    <row r="6" spans="1:3" x14ac:dyDescent="0.2">
      <c r="A6" s="3"/>
      <c r="B6" s="31">
        <v>5</v>
      </c>
      <c r="C6" s="31" t="s">
        <v>35</v>
      </c>
    </row>
    <row r="7" spans="1:3" x14ac:dyDescent="0.2">
      <c r="A7" s="3"/>
      <c r="B7" s="31">
        <v>6</v>
      </c>
      <c r="C7" s="31" t="s">
        <v>36</v>
      </c>
    </row>
    <row r="8" spans="1:3" x14ac:dyDescent="0.2">
      <c r="A8" s="3"/>
      <c r="B8" s="31">
        <v>7</v>
      </c>
      <c r="C8" s="31" t="s">
        <v>37</v>
      </c>
    </row>
  </sheetData>
  <phoneticPr fontId="1" type="noConversion"/>
  <dataValidations count="3">
    <dataValidation allowBlank="1" showInputMessage="1" showErrorMessage="1" prompt="הוסף או שנה את המספר השלם של היום בשבוע בעמודה זו תחת כותרת זו" sqref="B1" xr:uid="{00000000-0002-0000-0100-000000000000}"/>
    <dataValidation allowBlank="1" showInputMessage="1" showErrorMessage="1" prompt="הוסף או שנה את ראשי התיבות של היום בשבוע בעמודה זו תחת כותרת זו" sqref="C1" xr:uid="{00000000-0002-0000-0100-000001000000}"/>
    <dataValidation allowBlank="1" showInputMessage="1" showErrorMessage="1" prompt="צור רשימה של 'מספר שלם של היום בשבוע' ו'ראשי תיבות' בגליון עבודה זה. ימות השבוע מתעדכנים בגליון הזמנים של העובד" sqref="A1" xr:uid="{00000000-0002-0000-0100-000002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גליון זמנים של עובד</vt:lpstr>
      <vt:lpstr>בדיקת_מידע_של_יום_בשבוע</vt:lpstr>
      <vt:lpstr>_3_8</vt:lpstr>
      <vt:lpstr>'גליון זמנים של עובד'!Print_Area</vt:lpstr>
      <vt:lpstr>ROUND</vt:lpstr>
      <vt:lpstr>אזור_כותרות_עמודות1..G21.1</vt:lpstr>
      <vt:lpstr>אזור_כותרות_עמודות10..Y21.1</vt:lpstr>
      <vt:lpstr>אזור_כותרות_עמודות11..Z35.1</vt:lpstr>
      <vt:lpstr>אזור_כותרות_עמודות2..N21.1</vt:lpstr>
      <vt:lpstr>אזור_כותרות_עמודות3..O21.1</vt:lpstr>
      <vt:lpstr>אזור_כותרות_עמודות4..V21.1</vt:lpstr>
      <vt:lpstr>אזור_כותרות_עמודות5..Y21.1</vt:lpstr>
      <vt:lpstr>אזור_כותרות_עמודות6..G32.1</vt:lpstr>
      <vt:lpstr>אזור_כותרות_עמודות7..N32.1</vt:lpstr>
      <vt:lpstr>אזור_כותרות_עמודות8..O32.1</vt:lpstr>
      <vt:lpstr>אזור_כותרות_עמודות9..V32.1</vt:lpstr>
      <vt:lpstr>אזור_כותרות_שורות1..E4</vt:lpstr>
      <vt:lpstr>אזור_כותרות_שורות2..X35.1</vt:lpstr>
      <vt:lpstr>אזור_כותרות_שורות3..Y22</vt:lpstr>
      <vt:lpstr>אזור_כותרות_שורות4..E36</vt:lpstr>
      <vt:lpstr>אזור_כותרות_שורות5..I36</vt:lpstr>
      <vt:lpstr>אזור_כותרות_שורות6..R36</vt:lpstr>
      <vt:lpstr>היום_הראשון</vt:lpstr>
      <vt:lpstr>סך_הכל_שעות</vt:lpstr>
      <vt:lpstr>שבוע_1_רגילות</vt:lpstr>
      <vt:lpstr>שבוע_1_שעות_נוספות</vt:lpstr>
      <vt:lpstr>שבוע_2_רגילות</vt:lpstr>
      <vt:lpstr>שבוע_2_שעות_נוספות</vt:lpstr>
      <vt:lpstr>תאריך_סיום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2018-11-02T10:50:07Z</dcterms:created>
  <dcterms:modified xsi:type="dcterms:W3CDTF">2018-11-19T03:37:45Z</dcterms:modified>
</cp:coreProperties>
</file>