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80" windowWidth="14385" windowHeight="5730"/>
  </bookViews>
  <sheets>
    <sheet name="תקציב האוניברסיטה שלי" sheetId="1" r:id="rId1"/>
    <sheet name="chartdata" sheetId="2" state="hidden" r:id="rId2"/>
  </sheets>
  <definedNames>
    <definedName name="_xlnm.Print_Area" localSheetId="1">chartdata!$A$1:$K$61</definedName>
    <definedName name="_xlnm.Print_Area" localSheetId="0">'תקציב האוניברסיטה שלי'!$A$1:$H$46</definedName>
  </definedNames>
  <calcPr calcId="145621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<sst xmlns="http://schemas.openxmlformats.org/spreadsheetml/2006/main" count="43" uniqueCount="37">
  <si>
    <t>Income</t>
  </si>
  <si>
    <t>הכנסה</t>
  </si>
  <si>
    <t>הוצאות</t>
  </si>
  <si>
    <t>תקציב האוניברסיטה שלי</t>
  </si>
  <si>
    <t>אחוז ההוצאות מתוך ההכנסה</t>
  </si>
  <si>
    <t>הכנסה חודשית נטו</t>
  </si>
  <si>
    <t>הוצאות חודשיות נטו</t>
  </si>
  <si>
    <t>יתרה</t>
  </si>
  <si>
    <t>הכנסה חודשית</t>
  </si>
  <si>
    <t>הוצאות חודשיות</t>
  </si>
  <si>
    <t>הוצאות סמסטר *</t>
  </si>
  <si>
    <t>פריט</t>
  </si>
  <si>
    <t>סכום</t>
  </si>
  <si>
    <t>לחודש</t>
  </si>
  <si>
    <t>הכנסה קבועה</t>
  </si>
  <si>
    <t>סיוע כספי</t>
  </si>
  <si>
    <t>הלוואות</t>
  </si>
  <si>
    <t>הכנסות אחרות</t>
  </si>
  <si>
    <t>סכום כולל</t>
  </si>
  <si>
    <t>דמי שכירות</t>
  </si>
  <si>
    <t>שירותים ציבוריים</t>
  </si>
  <si>
    <t>טלפון סלולרי</t>
  </si>
  <si>
    <t>מצרכים</t>
  </si>
  <si>
    <t>הוצאות רכב</t>
  </si>
  <si>
    <t>הלוואות לסטודנטים</t>
  </si>
  <si>
    <t>כרטיסי אשראי</t>
  </si>
  <si>
    <t>ביטוח</t>
  </si>
  <si>
    <t>עיצוב שיער</t>
  </si>
  <si>
    <t>בידור</t>
  </si>
  <si>
    <t>שונות</t>
  </si>
  <si>
    <t>דמי לימוד</t>
  </si>
  <si>
    <t>דמי מעבדה</t>
  </si>
  <si>
    <t>ספרים</t>
  </si>
  <si>
    <t>דמי קדימה</t>
  </si>
  <si>
    <t>תחבורה</t>
  </si>
  <si>
    <t>תשלומים אחרים</t>
  </si>
  <si>
    <t>* מבוסס על סמסטר בן 4 חודשים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</si>
</sst>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 [$₪-40D]\ * #,##0_ ;_ [$₪-40D]\ * \-#,##0_ ;_ [$₪-40D]\ * &quot;-&quot;??_ ;_ @_ "/>
    <numFmt numFmtId="167" formatCode="#,##0\ [$₪-40D]"/>
  </numFmts>
  <fonts count="19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charset val="222"/>
      <scheme val="minor"/>
    </font>
    <font>
      <sz val="11"/>
      <color theme="1"/>
      <name val="Century Gothic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40"/>
      <color theme="0" tint="-0.249977111117893"/>
      <name val="Tahoma"/>
      <family val="2"/>
    </font>
    <font>
      <sz val="12"/>
      <color theme="0" tint="-0.499984740745262"/>
      <name val="Tahoma"/>
      <family val="2"/>
    </font>
    <font>
      <sz val="14"/>
      <color theme="0" tint="-0.499984740745262"/>
      <name val="Tahoma"/>
      <family val="2"/>
    </font>
    <font>
      <sz val="18"/>
      <color theme="0" tint="-0.499984740745262"/>
      <name val="Tahoma"/>
      <family val="2"/>
    </font>
    <font>
      <sz val="22"/>
      <color theme="0"/>
      <name val="Tahoma"/>
      <family val="2"/>
    </font>
    <font>
      <sz val="28"/>
      <color theme="0"/>
      <name val="Tahoma"/>
      <family val="2"/>
    </font>
    <font>
      <sz val="12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0.5"/>
      <color theme="0" tint="-0.14999847407452621"/>
      <name val="Tahoma"/>
      <family val="2"/>
    </font>
    <font>
      <i/>
      <sz val="9.5"/>
      <color rgb="FF595959"/>
      <name val="Tahoma"/>
      <family val="2"/>
    </font>
    <font>
      <sz val="26"/>
      <color theme="0"/>
      <name val="Tahoma"/>
      <family val="2"/>
    </font>
    <font>
      <sz val="14"/>
      <color theme="9" tint="-0.24994659260841701"/>
      <name val="Century Gothic"/>
      <family val="2"/>
      <scheme val="major"/>
    </font>
    <font>
      <sz val="10"/>
      <color theme="9" tint="-0.2499465926084170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4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7" fillId="3" borderId="0">
      <alignment horizontal="left"/>
    </xf>
    <xf numFmtId="0" fontId="18" fillId="4" borderId="0">
      <alignment horizontal="center" vertical="center"/>
    </xf>
    <xf numFmtId="0" fontId="2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readingOrder="2"/>
    </xf>
    <xf numFmtId="166" fontId="3" fillId="0" borderId="0" xfId="0" applyNumberFormat="1" applyFont="1" applyAlignment="1">
      <alignment readingOrder="2"/>
    </xf>
    <xf numFmtId="0" fontId="3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6" fillId="2" borderId="0" xfId="0" applyFont="1" applyFill="1" applyAlignment="1">
      <alignment horizontal="left" vertical="center" readingOrder="2"/>
    </xf>
    <xf numFmtId="0" fontId="7" fillId="2" borderId="0" xfId="0" applyFont="1" applyFill="1" applyAlignment="1">
      <alignment vertical="center" readingOrder="2"/>
    </xf>
    <xf numFmtId="0" fontId="8" fillId="2" borderId="0" xfId="0" applyFont="1" applyFill="1" applyAlignment="1">
      <alignment horizontal="left" vertical="center" readingOrder="2"/>
    </xf>
    <xf numFmtId="9" fontId="9" fillId="2" borderId="0" xfId="0" applyNumberFormat="1" applyFont="1" applyFill="1" applyAlignment="1">
      <alignment horizontal="left" vertical="center" readingOrder="2"/>
    </xf>
    <xf numFmtId="0" fontId="11" fillId="2" borderId="0" xfId="0" applyFont="1" applyFill="1" applyAlignment="1">
      <alignment vertical="center" readingOrder="2"/>
    </xf>
    <xf numFmtId="165" fontId="11" fillId="2" borderId="0" xfId="0" applyNumberFormat="1" applyFont="1" applyFill="1" applyAlignment="1">
      <alignment vertical="center" readingOrder="2"/>
    </xf>
    <xf numFmtId="0" fontId="11" fillId="2" borderId="0" xfId="0" applyFont="1" applyFill="1" applyAlignment="1" applyProtection="1">
      <alignment vertical="center" readingOrder="2"/>
    </xf>
    <xf numFmtId="164" fontId="11" fillId="2" borderId="0" xfId="0" applyNumberFormat="1" applyFont="1" applyFill="1" applyAlignment="1" applyProtection="1">
      <alignment vertical="center" readingOrder="2"/>
    </xf>
    <xf numFmtId="0" fontId="13" fillId="2" borderId="0" xfId="0" applyFont="1" applyFill="1" applyAlignment="1">
      <alignment vertical="center" readingOrder="2"/>
    </xf>
    <xf numFmtId="0" fontId="13" fillId="2" borderId="0" xfId="0" applyFont="1" applyFill="1" applyAlignment="1">
      <alignment vertical="center" wrapText="1" readingOrder="2"/>
    </xf>
    <xf numFmtId="164" fontId="13" fillId="2" borderId="0" xfId="0" applyNumberFormat="1" applyFont="1" applyFill="1" applyAlignment="1">
      <alignment vertical="center" wrapText="1" readingOrder="2"/>
    </xf>
    <xf numFmtId="164" fontId="11" fillId="2" borderId="0" xfId="0" applyNumberFormat="1" applyFont="1" applyFill="1" applyAlignment="1">
      <alignment vertical="center" readingOrder="2"/>
    </xf>
    <xf numFmtId="0" fontId="14" fillId="2" borderId="0" xfId="0" applyFont="1" applyFill="1" applyAlignment="1">
      <alignment horizontal="right" vertical="center" readingOrder="2"/>
    </xf>
    <xf numFmtId="0" fontId="11" fillId="2" borderId="0" xfId="0" applyFont="1" applyFill="1" applyAlignment="1">
      <alignment horizontal="right" vertical="center" readingOrder="2"/>
    </xf>
    <xf numFmtId="0" fontId="14" fillId="2" borderId="0" xfId="0" applyFont="1" applyFill="1" applyAlignment="1" applyProtection="1">
      <alignment horizontal="right" vertical="center" readingOrder="2"/>
    </xf>
    <xf numFmtId="0" fontId="14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right" vertical="center" readingOrder="2"/>
    </xf>
    <xf numFmtId="167" fontId="14" fillId="2" borderId="0" xfId="0" applyNumberFormat="1" applyFont="1" applyFill="1" applyAlignment="1">
      <alignment horizontal="right" vertical="center" wrapText="1" readingOrder="2"/>
    </xf>
    <xf numFmtId="167" fontId="14" fillId="2" borderId="0" xfId="1" applyNumberFormat="1" applyFont="1" applyFill="1" applyAlignment="1" applyProtection="1">
      <alignment horizontal="left" vertical="center" readingOrder="2"/>
    </xf>
    <xf numFmtId="167" fontId="14" fillId="2" borderId="0" xfId="0" applyNumberFormat="1" applyFont="1" applyFill="1" applyAlignment="1" applyProtection="1">
      <alignment horizontal="left" vertical="center" readingOrder="2"/>
    </xf>
    <xf numFmtId="167" fontId="16" fillId="2" borderId="0" xfId="0" applyNumberFormat="1" applyFont="1" applyFill="1" applyAlignment="1">
      <alignment horizontal="right" vertical="center" readingOrder="2"/>
    </xf>
    <xf numFmtId="0" fontId="5" fillId="2" borderId="0" xfId="0" applyFont="1" applyFill="1" applyAlignment="1">
      <alignment horizontal="right" vertical="center" readingOrder="2"/>
    </xf>
    <xf numFmtId="0" fontId="15" fillId="2" borderId="0" xfId="0" applyFont="1" applyFill="1" applyAlignment="1">
      <alignment horizontal="left" vertical="center" readingOrder="2"/>
    </xf>
    <xf numFmtId="0" fontId="15" fillId="2" borderId="0" xfId="0" applyFont="1" applyFill="1" applyAlignment="1">
      <alignment horizontal="right" vertical="center" readingOrder="2"/>
    </xf>
    <xf numFmtId="0" fontId="12" fillId="2" borderId="1" xfId="0" applyFont="1" applyFill="1" applyBorder="1" applyAlignment="1">
      <alignment horizontal="left" vertical="center" readingOrder="2"/>
    </xf>
    <xf numFmtId="0" fontId="12" fillId="2" borderId="2" xfId="0" applyFont="1" applyFill="1" applyBorder="1" applyAlignment="1">
      <alignment horizontal="left" vertical="center" readingOrder="2"/>
    </xf>
    <xf numFmtId="0" fontId="7" fillId="2" borderId="0" xfId="0" applyFont="1" applyFill="1" applyAlignment="1">
      <alignment horizontal="right" vertical="center" readingOrder="2"/>
    </xf>
    <xf numFmtId="9" fontId="10" fillId="2" borderId="3" xfId="0" applyNumberFormat="1" applyFont="1" applyFill="1" applyBorder="1" applyAlignment="1">
      <alignment horizontal="right" vertical="center" readingOrder="2"/>
    </xf>
  </cellXfs>
  <cellStyles count="7">
    <cellStyle name="Currency" xfId="1" builtinId="4"/>
    <cellStyle name="Currency 2" xfId="6"/>
    <cellStyle name="Day of the week" xfId="4"/>
    <cellStyle name="Month" xfId="3"/>
    <cellStyle name="Normal" xfId="0" builtinId="0"/>
    <cellStyle name="Normal 2" xfId="5"/>
    <cellStyle name="Normal 3" xfId="2"/>
  </cellStyles>
  <dxfs count="26"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#,##0\ [$₪-40D]"/>
      <fill>
        <patternFill>
          <fgColor indexed="64"/>
          <bgColor theme="1"/>
        </patternFill>
      </fill>
      <alignment horizontal="left" vertical="center" textRotation="0" wrapText="0" indent="0" justifyLastLine="0" shrinkToFit="0" readingOrder="2"/>
      <protection locked="1" hidden="0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#,##0\ [$₪-40D]"/>
      <fill>
        <patternFill>
          <fgColor indexed="64"/>
          <bgColor theme="1"/>
        </patternFill>
      </fill>
      <alignment horizontal="left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 patternType="solid">
          <fgColor indexed="64"/>
          <bgColor theme="1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right" vertical="center" textRotation="0" wrapText="0" indent="0" justifyLastLine="0" shrinkToFit="0" readingOrder="2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#,##0\ [$₪-40D]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right" vertical="center" textRotation="0" indent="0" justifyLastLine="0" shrinkToFit="0" readingOrder="2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#,##0\ [$₪-40D]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right" vertical="center" textRotation="0" indent="0" justifyLastLine="0" shrinkToFit="0" readingOrder="2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right" vertical="center" textRotation="0" wrapText="0" indent="0" justifyLastLine="0" shrinkToFit="0" readingOrder="2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5"/>
      <tableStyleElement type="headerRow" dxfId="24"/>
      <tableStyleElement type="total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txPr>
              <a:bodyPr/>
              <a:lstStyle/>
              <a:p>
                <a:pPr>
                  <a:defRPr lang="he-IL" sz="1200">
                    <a:solidFill>
                      <a:schemeClr val="bg1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chartdata!$A$2:$A$3</c:f>
              <c:strCache>
                <c:ptCount val="2"/>
                <c:pt idx="0">
                  <c:v>הכנסה</c:v>
                </c:pt>
                <c:pt idx="1">
                  <c:v>הוצאות</c:v>
                </c:pt>
              </c:strCache>
            </c:strRef>
          </c:cat>
          <c:val>
            <c:numRef>
              <c:f>chartdata!$B$2:$B$3</c:f>
              <c:numCache>
                <c:formatCode>_ [$₪-40D]\ * #,##0_ ;_ [$₪-40D]\ * \-#,##0_ ;_ [$₪-40D]\ * "-"??_ ;_ @_ 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85152"/>
        <c:axId val="67586688"/>
      </c:barChart>
      <c:catAx>
        <c:axId val="67585152"/>
        <c:scaling>
          <c:orientation val="maxMin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lang="he-IL" sz="1200">
                <a:solidFill>
                  <a:schemeClr val="bg1">
                    <a:lumMod val="50000"/>
                  </a:schemeClr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67586688"/>
        <c:crosses val="autoZero"/>
        <c:auto val="1"/>
        <c:lblAlgn val="ctr"/>
        <c:lblOffset val="100"/>
        <c:noMultiLvlLbl val="0"/>
      </c:catAx>
      <c:valAx>
        <c:axId val="67586688"/>
        <c:scaling>
          <c:orientation val="minMax"/>
          <c:min val="0"/>
        </c:scaling>
        <c:delete val="0"/>
        <c:axPos val="r"/>
        <c:numFmt formatCode="_ [$₪-40D]\ * #,##0_ ;_ [$₪-40D]\ * \-#,##0_ ;_ [$₪-40D]\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lang="he-IL" sz="1200">
                <a:solidFill>
                  <a:schemeClr val="bg1">
                    <a:lumMod val="50000"/>
                  </a:schemeClr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67585152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116411</xdr:rowOff>
    </xdr:from>
    <xdr:to>
      <xdr:col>2</xdr:col>
      <xdr:colOff>412745</xdr:colOff>
      <xdr:row>32</xdr:row>
      <xdr:rowOff>9698</xdr:rowOff>
    </xdr:to>
    <xdr:sp macro="" textlink="">
      <xdr:nvSpPr>
        <xdr:cNvPr id="6" name="Rounded Rectangular Callout 5"/>
        <xdr:cNvSpPr/>
      </xdr:nvSpPr>
      <xdr:spPr>
        <a:xfrm rot="5400000" flipH="1" flipV="1">
          <a:off x="11314268385" y="6600250"/>
          <a:ext cx="1667319" cy="1963204"/>
        </a:xfrm>
        <a:prstGeom prst="wedgeRoundRectCallout">
          <a:avLst>
            <a:gd name="adj1" fmla="val 75936"/>
            <a:gd name="adj2" fmla="val -46959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r" rtl="1"/>
          <a:r>
            <a:rPr lang="he-IL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כדי להוסיף שורה חדשה לטבלה, בחר תא מעל הסכום הכולל ולאחר מכן הקש על מקש </a:t>
          </a:r>
          <a:r>
            <a:rPr lang="en-US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Tab</a:t>
          </a:r>
          <a:r>
            <a:rPr lang="he-IL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. כדי למחוק הוראות אלה, בחר צורה זו ולאחר מכן הקש </a:t>
          </a:r>
          <a:r>
            <a:rPr lang="en-US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Delete</a:t>
          </a:r>
          <a:r>
            <a:rPr lang="he-IL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.</a:t>
          </a:r>
          <a:endParaRPr lang="en-US" sz="1100">
            <a:solidFill>
              <a:schemeClr val="bg2">
                <a:lumMod val="10000"/>
              </a:schemeClr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headerRowDxfId="20" dataDxfId="19" totalsRowDxfId="18">
  <autoFilter ref="B18:C22"/>
  <tableColumns count="2">
    <tableColumn id="1" name="פריט" totalsRowLabel="סכום כולל" dataDxfId="17" totalsRowDxfId="16" dataCellStyle="Normal"/>
    <tableColumn id="2" name="סכום" totalsRowFunction="sum" dataDxfId="15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headerRowDxfId="14" dataDxfId="13" totalsRowDxfId="12">
  <autoFilter ref="E18:F29"/>
  <tableColumns count="2">
    <tableColumn id="1" name="פריט" totalsRowLabel="סכום כולל" dataDxfId="11" totalsRowDxfId="10"/>
    <tableColumn id="2" name="סכום" totalsRowFunction="sum" dataDxfId="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headerRowDxfId="8" dataDxfId="7" totalsRowDxfId="6">
  <autoFilter ref="H18:J24"/>
  <tableColumns count="3">
    <tableColumn id="1" name="פריט" totalsRowLabel="סכום כולל" dataDxfId="5" totalsRowDxfId="4"/>
    <tableColumn id="2" name="סכום" totalsRowFunction="sum" dataDxfId="3" totalsRowDxfId="2" dataCellStyle="Currency"/>
    <tableColumn id="3" name="לחודש" totalsRowFunction="sum" dataDxfId="1" totalsRowDxfId="0">
      <calculatedColumnFormula>SemesterExpenses[[#This Row],[סכום]]/4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rightToLeft="1" tabSelected="1" zoomScale="80" zoomScaleNormal="80" workbookViewId="0">
      <selection activeCell="B2" sqref="B2:I3"/>
    </sheetView>
  </sheetViews>
  <sheetFormatPr defaultRowHeight="14.25"/>
  <cols>
    <col min="1" max="1" width="5" style="3" customWidth="1"/>
    <col min="2" max="2" width="20.625" style="3" customWidth="1"/>
    <col min="3" max="3" width="11.625" style="3" customWidth="1"/>
    <col min="4" max="4" width="4.625" style="3" customWidth="1"/>
    <col min="5" max="5" width="20.625" style="3" customWidth="1"/>
    <col min="6" max="6" width="11.625" style="3" customWidth="1"/>
    <col min="7" max="7" width="4.625" style="3" customWidth="1"/>
    <col min="8" max="8" width="20.625" style="3" customWidth="1"/>
    <col min="9" max="9" width="11.625" style="3" customWidth="1"/>
    <col min="10" max="10" width="14.125" style="3" bestFit="1" customWidth="1"/>
    <col min="11" max="11" width="5" style="3" customWidth="1"/>
    <col min="12" max="16384" width="9" style="3"/>
  </cols>
  <sheetData>
    <row r="1" spans="1:9">
      <c r="A1" s="3" t="s">
        <v>0</v>
      </c>
    </row>
    <row r="2" spans="1:9" ht="39.75" customHeight="1">
      <c r="A2" s="4"/>
      <c r="B2" s="26" t="s">
        <v>3</v>
      </c>
      <c r="C2" s="26"/>
      <c r="D2" s="26"/>
      <c r="E2" s="26"/>
      <c r="F2" s="26"/>
      <c r="G2" s="26"/>
      <c r="H2" s="26"/>
      <c r="I2" s="26"/>
    </row>
    <row r="3" spans="1:9" ht="33.75" customHeight="1">
      <c r="A3" s="4"/>
      <c r="B3" s="26"/>
      <c r="C3" s="26"/>
      <c r="D3" s="26"/>
      <c r="E3" s="26"/>
      <c r="F3" s="26"/>
      <c r="G3" s="26"/>
      <c r="H3" s="26"/>
      <c r="I3" s="26"/>
    </row>
    <row r="4" spans="1:9" ht="24" customHeight="1">
      <c r="A4" s="5"/>
      <c r="B4" s="21" t="s">
        <v>4</v>
      </c>
      <c r="C4" s="6"/>
      <c r="E4" s="7"/>
      <c r="F4" s="7"/>
      <c r="H4" s="7"/>
      <c r="I4" s="7"/>
    </row>
    <row r="5" spans="1:9" ht="37.5" customHeight="1">
      <c r="A5" s="8"/>
      <c r="B5" s="32">
        <f>B12/B9</f>
        <v>0.64363636363636367</v>
      </c>
      <c r="C5" s="32"/>
      <c r="D5" s="9"/>
      <c r="E5" s="9"/>
      <c r="F5" s="9"/>
      <c r="G5" s="9"/>
      <c r="H5" s="9"/>
      <c r="I5" s="9"/>
    </row>
    <row r="6" spans="1:9" ht="22.5" customHeight="1">
      <c r="A6" s="8"/>
      <c r="B6" s="29">
        <f>IF(B12&gt;B9,B9,B12)</f>
        <v>1770</v>
      </c>
      <c r="C6" s="30"/>
      <c r="D6" s="9"/>
      <c r="E6" s="9"/>
      <c r="F6" s="9"/>
      <c r="G6" s="9"/>
      <c r="H6" s="9"/>
      <c r="I6" s="9"/>
    </row>
    <row r="7" spans="1:9" ht="15">
      <c r="A7" s="9"/>
      <c r="B7" s="9"/>
      <c r="C7" s="10"/>
      <c r="D7" s="9"/>
      <c r="E7" s="11"/>
      <c r="F7" s="12"/>
      <c r="G7" s="12"/>
      <c r="H7" s="11"/>
      <c r="I7" s="12"/>
    </row>
    <row r="8" spans="1:9" ht="18">
      <c r="A8" s="9"/>
      <c r="B8" s="31" t="s">
        <v>5</v>
      </c>
      <c r="C8" s="31"/>
      <c r="D8" s="9"/>
      <c r="E8" s="11"/>
      <c r="F8" s="12"/>
      <c r="G8" s="12"/>
      <c r="H8" s="11"/>
      <c r="I8" s="12"/>
    </row>
    <row r="9" spans="1:9" ht="32.25">
      <c r="A9" s="9"/>
      <c r="B9" s="25">
        <f>MonthlyIncome[[#Totals],[סכום]]</f>
        <v>2750</v>
      </c>
      <c r="C9" s="10"/>
      <c r="D9" s="9"/>
      <c r="E9" s="11"/>
      <c r="F9" s="12"/>
      <c r="G9" s="12"/>
      <c r="H9" s="11"/>
      <c r="I9" s="12"/>
    </row>
    <row r="10" spans="1:9" ht="15">
      <c r="A10" s="9"/>
      <c r="B10" s="9"/>
      <c r="C10" s="10"/>
      <c r="D10" s="9"/>
      <c r="E10" s="11"/>
      <c r="F10" s="12"/>
      <c r="G10" s="12"/>
      <c r="H10" s="11"/>
      <c r="I10" s="12"/>
    </row>
    <row r="11" spans="1:9" ht="18">
      <c r="A11" s="13"/>
      <c r="B11" s="31" t="s">
        <v>6</v>
      </c>
      <c r="C11" s="31"/>
      <c r="D11" s="9"/>
      <c r="E11" s="11"/>
      <c r="F11" s="12"/>
      <c r="G11" s="12"/>
      <c r="H11" s="11"/>
      <c r="I11" s="12"/>
    </row>
    <row r="12" spans="1:9" ht="32.25">
      <c r="B12" s="25">
        <f>MonthlyExpenses[[#Totals],[סכום]]+SemesterExpenses[[#Totals],[לחודש]]</f>
        <v>1770</v>
      </c>
      <c r="E12" s="11"/>
      <c r="F12" s="12"/>
      <c r="G12" s="12"/>
      <c r="H12" s="11"/>
      <c r="I12" s="12"/>
    </row>
    <row r="13" spans="1:9" ht="15">
      <c r="E13" s="11"/>
      <c r="F13" s="12"/>
      <c r="G13" s="12"/>
      <c r="H13" s="14"/>
      <c r="I13" s="15"/>
    </row>
    <row r="14" spans="1:9" ht="18">
      <c r="B14" s="31" t="s">
        <v>7</v>
      </c>
      <c r="C14" s="31"/>
      <c r="E14" s="11"/>
      <c r="F14" s="12"/>
      <c r="G14" s="12"/>
    </row>
    <row r="15" spans="1:9" ht="32.25">
      <c r="B15" s="25">
        <f>B9-B12</f>
        <v>980</v>
      </c>
      <c r="E15" s="11"/>
      <c r="F15" s="12"/>
      <c r="G15" s="12"/>
    </row>
    <row r="16" spans="1:9" ht="30.75" customHeight="1">
      <c r="E16" s="11"/>
      <c r="F16" s="12"/>
      <c r="G16" s="12"/>
    </row>
    <row r="17" spans="1:10" ht="30" customHeight="1">
      <c r="A17" s="7"/>
      <c r="B17" s="31" t="s">
        <v>8</v>
      </c>
      <c r="C17" s="31"/>
      <c r="E17" s="31" t="s">
        <v>9</v>
      </c>
      <c r="F17" s="31"/>
      <c r="H17" s="31" t="s">
        <v>10</v>
      </c>
      <c r="I17" s="31"/>
    </row>
    <row r="18" spans="1:10" ht="15.95" customHeight="1">
      <c r="A18" s="9"/>
      <c r="B18" s="17" t="s">
        <v>11</v>
      </c>
      <c r="C18" s="17" t="s">
        <v>12</v>
      </c>
      <c r="D18" s="18"/>
      <c r="E18" s="17" t="s">
        <v>11</v>
      </c>
      <c r="F18" s="17" t="s">
        <v>12</v>
      </c>
      <c r="G18" s="18"/>
      <c r="H18" s="17" t="s">
        <v>11</v>
      </c>
      <c r="I18" s="17" t="s">
        <v>12</v>
      </c>
      <c r="J18" s="17" t="s">
        <v>13</v>
      </c>
    </row>
    <row r="19" spans="1:10" ht="15.95" customHeight="1">
      <c r="A19" s="9"/>
      <c r="B19" s="17" t="s">
        <v>14</v>
      </c>
      <c r="C19" s="24">
        <v>1500</v>
      </c>
      <c r="D19" s="9"/>
      <c r="E19" s="19" t="s">
        <v>19</v>
      </c>
      <c r="F19" s="24">
        <v>20</v>
      </c>
      <c r="G19" s="12"/>
      <c r="H19" s="19" t="s">
        <v>30</v>
      </c>
      <c r="I19" s="23">
        <v>750</v>
      </c>
      <c r="J19" s="24">
        <f>SemesterExpenses[[#This Row],[סכום]]/4</f>
        <v>187.5</v>
      </c>
    </row>
    <row r="20" spans="1:10" ht="15.95" customHeight="1">
      <c r="A20" s="9"/>
      <c r="B20" s="17" t="s">
        <v>15</v>
      </c>
      <c r="C20" s="24">
        <v>500</v>
      </c>
      <c r="D20" s="9"/>
      <c r="E20" s="19" t="s">
        <v>20</v>
      </c>
      <c r="F20" s="24">
        <v>50</v>
      </c>
      <c r="G20" s="12"/>
      <c r="H20" s="19" t="s">
        <v>31</v>
      </c>
      <c r="I20" s="23">
        <v>250</v>
      </c>
      <c r="J20" s="24">
        <f>SemesterExpenses[[#This Row],[סכום]]/4</f>
        <v>62.5</v>
      </c>
    </row>
    <row r="21" spans="1:10" ht="15.95" customHeight="1">
      <c r="A21" s="9"/>
      <c r="B21" s="17" t="s">
        <v>16</v>
      </c>
      <c r="C21" s="24">
        <v>500</v>
      </c>
      <c r="D21" s="9"/>
      <c r="E21" s="19" t="s">
        <v>21</v>
      </c>
      <c r="F21" s="24">
        <v>75</v>
      </c>
      <c r="G21" s="12"/>
      <c r="H21" s="19" t="s">
        <v>32</v>
      </c>
      <c r="I21" s="23">
        <v>500</v>
      </c>
      <c r="J21" s="24">
        <f>SemesterExpenses[[#This Row],[סכום]]/4</f>
        <v>125</v>
      </c>
    </row>
    <row r="22" spans="1:10" ht="15.95" customHeight="1">
      <c r="A22" s="9"/>
      <c r="B22" s="17" t="s">
        <v>17</v>
      </c>
      <c r="C22" s="24">
        <v>250</v>
      </c>
      <c r="D22" s="9"/>
      <c r="E22" s="19" t="s">
        <v>22</v>
      </c>
      <c r="F22" s="24">
        <v>250</v>
      </c>
      <c r="G22" s="12"/>
      <c r="H22" s="19" t="s">
        <v>33</v>
      </c>
      <c r="I22" s="23">
        <v>0</v>
      </c>
      <c r="J22" s="24">
        <f>SemesterExpenses[[#This Row],[סכום]]/4</f>
        <v>0</v>
      </c>
    </row>
    <row r="23" spans="1:10" ht="15.95" customHeight="1">
      <c r="A23" s="13"/>
      <c r="B23" s="17" t="s">
        <v>18</v>
      </c>
      <c r="C23" s="24">
        <f>SUBTOTAL(109,MonthlyIncome[סכום])</f>
        <v>2750</v>
      </c>
      <c r="D23" s="9"/>
      <c r="E23" s="19" t="s">
        <v>23</v>
      </c>
      <c r="F23" s="24">
        <v>50</v>
      </c>
      <c r="G23" s="12"/>
      <c r="H23" s="19" t="s">
        <v>34</v>
      </c>
      <c r="I23" s="23">
        <v>0</v>
      </c>
      <c r="J23" s="24">
        <f>SemesterExpenses[[#This Row],[סכום]]/4</f>
        <v>0</v>
      </c>
    </row>
    <row r="24" spans="1:10" ht="15.95" customHeight="1">
      <c r="E24" s="19" t="s">
        <v>24</v>
      </c>
      <c r="F24" s="24">
        <v>500</v>
      </c>
      <c r="G24" s="12"/>
      <c r="H24" s="19" t="s">
        <v>35</v>
      </c>
      <c r="I24" s="23">
        <v>0</v>
      </c>
      <c r="J24" s="24">
        <f>SemesterExpenses[[#This Row],[סכום]]/4</f>
        <v>0</v>
      </c>
    </row>
    <row r="25" spans="1:10" ht="15.95" customHeight="1">
      <c r="E25" s="19" t="s">
        <v>25</v>
      </c>
      <c r="F25" s="24">
        <v>275</v>
      </c>
      <c r="G25" s="12"/>
      <c r="H25" s="20" t="s">
        <v>18</v>
      </c>
      <c r="I25" s="22">
        <f>SUBTOTAL(109,SemesterExpenses[סכום])</f>
        <v>1500</v>
      </c>
      <c r="J25" s="22">
        <f>SUBTOTAL(109,SemesterExpenses[לחודש])</f>
        <v>375</v>
      </c>
    </row>
    <row r="26" spans="1:10" ht="15.95" customHeight="1">
      <c r="E26" s="19" t="s">
        <v>26</v>
      </c>
      <c r="F26" s="24">
        <v>125</v>
      </c>
      <c r="G26" s="12"/>
      <c r="H26" s="28" t="s">
        <v>36</v>
      </c>
      <c r="I26" s="28"/>
    </row>
    <row r="27" spans="1:10" ht="15.95" customHeight="1">
      <c r="E27" s="19" t="s">
        <v>27</v>
      </c>
      <c r="F27" s="24">
        <v>50</v>
      </c>
      <c r="G27" s="12"/>
    </row>
    <row r="28" spans="1:10" ht="15.95" customHeight="1">
      <c r="E28" s="19" t="s">
        <v>28</v>
      </c>
      <c r="F28" s="24">
        <v>0</v>
      </c>
      <c r="G28" s="12"/>
    </row>
    <row r="29" spans="1:10" ht="15.95" customHeight="1">
      <c r="E29" s="19" t="s">
        <v>29</v>
      </c>
      <c r="F29" s="24">
        <v>0</v>
      </c>
      <c r="G29" s="12"/>
      <c r="H29" s="27"/>
      <c r="I29" s="27"/>
    </row>
    <row r="30" spans="1:10" ht="15.95" customHeight="1">
      <c r="E30" s="17" t="s">
        <v>18</v>
      </c>
      <c r="F30" s="24">
        <f>SUBTOTAL(109,MonthlyExpenses[סכום])</f>
        <v>1395</v>
      </c>
      <c r="G30" s="16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4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rightToLeft="1" workbookViewId="0">
      <selection activeCell="D12" sqref="D12"/>
    </sheetView>
  </sheetViews>
  <sheetFormatPr defaultRowHeight="14.25"/>
  <cols>
    <col min="1" max="1" width="9.375" style="1" bestFit="1" customWidth="1"/>
    <col min="2" max="2" width="10.875" style="1" bestFit="1" customWidth="1"/>
    <col min="3" max="16384" width="9" style="1"/>
  </cols>
  <sheetData>
    <row r="2" spans="1:2">
      <c r="A2" s="1" t="s">
        <v>1</v>
      </c>
      <c r="B2" s="2">
        <f>'תקציב האוניברסיטה שלי'!B9</f>
        <v>2750</v>
      </c>
    </row>
    <row r="3" spans="1:2">
      <c r="A3" s="1" t="s">
        <v>2</v>
      </c>
      <c r="B3" s="2">
        <f>'תקציב האוניברסיטה שלי'!B12</f>
        <v>1770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>Track your income versus expenses to ensure that are living within your means via this Excel 2010 Budget templates targeted toward students but flexible enough for everyone.</APDescription>
    <AssetExpire xmlns="6e9ea02a-742f-4d68-9828-878561d4a93c">2029-05-12T07:00:00+00:00</AssetExpire>
    <IntlLangReviewDate xmlns="6e9ea02a-742f-4d68-9828-878561d4a93c" xsi:nil="true"/>
    <TPFriendlyName xmlns="6e9ea02a-742f-4d68-9828-878561d4a93c" xsi:nil="true"/>
    <IntlLangReview xmlns="6e9ea02a-742f-4d68-9828-878561d4a93c" xsi:nil="true"/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 xsi:nil="true"/>
    <Markets xmlns="6e9ea02a-742f-4d68-9828-878561d4a93c"/>
    <OriginAsset xmlns="6e9ea02a-742f-4d68-9828-878561d4a93c" xsi:nil="true"/>
    <AssetStart xmlns="6e9ea02a-742f-4d68-9828-878561d4a93c">2010-11-22T05:47:00+00:00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231238</Value>
      <Value>324262</Value>
    </PublishStatusLookup>
    <APAuthor xmlns="6e9ea02a-742f-4d68-9828-878561d4a93c">
      <UserInfo>
        <DisplayName/>
        <AccountId>2094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 xsi:nil="true"/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astPublishResultLookup xmlns="6e9ea02a-742f-4d68-9828-878561d4a93c" xsi:nil="true"/>
    <LegacyData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true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BusinessGroup xmlns="6e9ea02a-742f-4d68-9828-878561d4a93c" xsi:nil="true"/>
    <Providers xmlns="6e9ea02a-742f-4d68-9828-878561d4a93c" xsi:nil="true"/>
    <TemplateTemplateType xmlns="6e9ea02a-742f-4d68-9828-878561d4a93c">Excel Spreadsheet Template</TemplateTemplateType>
    <TimesCloned xmlns="6e9ea02a-742f-4d68-9828-878561d4a93c" xsi:nil="true"/>
    <TPAppVersion xmlns="6e9ea02a-742f-4d68-9828-878561d4a93c" xsi:nil="true"/>
    <VoteCount xmlns="6e9ea02a-742f-4d68-9828-878561d4a93c" xsi:nil="true"/>
    <Provider xmlns="6e9ea02a-742f-4d68-9828-878561d4a93c" xsi:nil="true"/>
    <UACurrentWords xmlns="6e9ea02a-742f-4d68-9828-878561d4a93c" xsi:nil="true"/>
    <AssetId xmlns="6e9ea02a-742f-4d68-9828-878561d4a93c">TP102347373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</PublishTargets>
    <ApprovalLog xmlns="6e9ea02a-742f-4d68-9828-878561d4a93c" xsi:nil="true"/>
    <BugNumber xmlns="6e9ea02a-742f-4d68-9828-878561d4a93c" xsi:nil="true"/>
    <CrawlForDependencies xmlns="6e9ea02a-742f-4d68-9828-878561d4a93c">false</CrawlForDependencies>
    <LastHandOff xmlns="6e9ea02a-742f-4d68-9828-878561d4a93c" xsi:nil="true"/>
    <Milestone xmlns="6e9ea02a-742f-4d68-9828-878561d4a93c" xsi:nil="true"/>
    <UANotes xmlns="6e9ea02a-742f-4d68-9828-878561d4a93c" xsi:nil="true"/>
    <CampaignTagsTaxHTField0 xmlns="6e9ea02a-742f-4d68-9828-878561d4a93c">
      <Terms xmlns="http://schemas.microsoft.com/office/infopath/2007/PartnerControls"/>
    </CampaignTagsTaxHTField0>
    <LocLastLocAttemptVersionLookup xmlns="6e9ea02a-742f-4d68-9828-878561d4a93c">46210</LocLastLocAttemptVersionLookup>
    <LocComments xmlns="6e9ea02a-742f-4d68-9828-878561d4a93c" xsi:nil="true"/>
    <LocalizationTagsTaxHTField0 xmlns="6e9ea02a-742f-4d68-9828-878561d4a93c">
      <Terms xmlns="http://schemas.microsoft.com/office/infopath/2007/PartnerControls"/>
    </LocalizationTagsTaxHTField0>
    <LocNewPublishedVersionLookup xmlns="6e9ea02a-742f-4d68-9828-878561d4a93c" xsi:nil="true"/>
    <LocOverallPublishStatusLookup xmlns="6e9ea02a-742f-4d68-9828-878561d4a93c" xsi:nil="true"/>
    <InternalTagsTaxHTField0 xmlns="6e9ea02a-742f-4d68-9828-878561d4a93c">
      <Terms xmlns="http://schemas.microsoft.com/office/infopath/2007/PartnerControls"/>
    </InternalTagsTaxHTField0>
    <LocLastLocAttemptVersionTypeLookup xmlns="6e9ea02a-742f-4d68-9828-878561d4a93c" xsi:nil="true"/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rocessedForHandoffsLookup xmlns="6e9ea02a-742f-4d68-9828-878561d4a93c" xsi:nil="true"/>
    <ScenarioTagsTaxHTField0 xmlns="6e9ea02a-742f-4d68-9828-878561d4a93c">
      <Terms xmlns="http://schemas.microsoft.com/office/infopath/2007/PartnerControls"/>
    </ScenarioTagsTaxHTField0>
    <TaxCatchAll xmlns="6e9ea02a-742f-4d68-9828-878561d4a93c"/>
    <LocManualTestRequired xmlns="6e9ea02a-742f-4d68-9828-878561d4a93c" xsi:nil="true"/>
    <LocProcessedForMarketsLookup xmlns="6e9ea02a-742f-4d68-9828-878561d4a93c" xsi:nil="true"/>
    <LocOverallHandbackStatusLookup xmlns="6e9ea02a-742f-4d68-9828-878561d4a93c" xsi:nil="true"/>
    <LocPublishedDependentAssetsLookup xmlns="6e9ea02a-742f-4d68-9828-878561d4a93c" xsi:nil="true"/>
    <LocOverallPreviewStatusLookup xmlns="6e9ea02a-742f-4d68-9828-878561d4a93c" xsi:nil="true"/>
    <LocPublishedLinkedAssetsLookup xmlns="6e9ea02a-742f-4d68-9828-878561d4a93c" xsi:nil="true"/>
    <LocRecommendedHandoff xmlns="6e9ea02a-742f-4d68-9828-878561d4a93c" xsi:nil="true"/>
    <RecommendationsModifier xmlns="6e9ea02a-742f-4d68-9828-878561d4a93c" xsi:nil="true"/>
    <OriginalRelease xmlns="6e9ea02a-742f-4d68-9828-878561d4a93c">14</OriginalRelease>
    <LocMarketGroupTiers2 xmlns="6e9ea02a-742f-4d68-9828-878561d4a9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B6DAC-DDCC-4C4F-A211-333E7B66971A}"/>
</file>

<file path=customXml/itemProps2.xml><?xml version="1.0" encoding="utf-8"?>
<ds:datastoreItem xmlns:ds="http://schemas.openxmlformats.org/officeDocument/2006/customXml" ds:itemID="{7EA4D396-6ACA-49FC-8250-7E9B8633CB43}"/>
</file>

<file path=customXml/itemProps3.xml><?xml version="1.0" encoding="utf-8"?>
<ds:datastoreItem xmlns:ds="http://schemas.openxmlformats.org/officeDocument/2006/customXml" ds:itemID="{A0232955-9820-4C44-9E68-029FB5C8D73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תקציב האוניברסיטה שלי</vt:lpstr>
      <vt:lpstr>chartdata</vt:lpstr>
      <vt:lpstr>chartdata!Print_Area</vt:lpstr>
      <vt:lpstr>'תקציב האוניברסיטה שלי'!Print_Area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Radhika Palav (Lionbridge)</dc:creator>
  <cp:lastModifiedBy>Arshad Husain</cp:lastModifiedBy>
  <cp:lastPrinted>2010-10-19T22:36:33Z</cp:lastPrinted>
  <dcterms:created xsi:type="dcterms:W3CDTF">2010-10-06T20:14:46Z</dcterms:created>
  <dcterms:modified xsi:type="dcterms:W3CDTF">2012-05-23T14:03:50Z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Order">
    <vt:r8>11577200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