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2122E3CC-2CEF-495D-8ECD-EA24C772A23E}" xr6:coauthVersionLast="36" xr6:coauthVersionMax="43" xr10:uidLastSave="{00000000-0000-0000-0000-000000000000}"/>
  <bookViews>
    <workbookView xWindow="810" yWindow="-120" windowWidth="28830" windowHeight="16110" xr2:uid="{00000000-000D-0000-FFFF-FFFF00000000}"/>
  </bookViews>
  <sheets>
    <sheet name="השוואה בין הלוואות לבית" sheetId="1" r:id="rId1"/>
  </sheets>
  <definedNames>
    <definedName name="LoanAmount">'השוואה בין הלוואות לבית'!$D$3</definedName>
    <definedName name="_xlnm.Print_Titles" localSheetId="0">'השוואה בין הלוואות לבית'!$5:$5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L6" i="1" s="1"/>
  <c r="J7" i="1"/>
  <c r="L7" i="1" s="1"/>
  <c r="J8" i="1"/>
  <c r="L8" i="1" s="1"/>
  <c r="J9" i="1"/>
  <c r="L9" i="1" s="1"/>
  <c r="M6" i="1"/>
  <c r="M7" i="1"/>
  <c r="M8" i="1"/>
  <c r="M9" i="1"/>
</calcChain>
</file>

<file path=xl/sharedStrings.xml><?xml version="1.0" encoding="utf-8"?>
<sst xmlns="http://schemas.openxmlformats.org/spreadsheetml/2006/main" count="30" uniqueCount="27">
  <si>
    <t>תאריך</t>
  </si>
  <si>
    <t>סכום</t>
  </si>
  <si>
    <t>תרשים טורים המציג השוואה בין שיעורי ריבית נמצא בתא זה.</t>
  </si>
  <si>
    <t>#</t>
  </si>
  <si>
    <t>בנק</t>
  </si>
  <si>
    <t>שם 1</t>
  </si>
  <si>
    <t>שם 2</t>
  </si>
  <si>
    <t>שם 3</t>
  </si>
  <si>
    <t>שם 4</t>
  </si>
  <si>
    <t>סוג</t>
  </si>
  <si>
    <t>משתנה</t>
  </si>
  <si>
    <t>קבועה</t>
  </si>
  <si>
    <t>תקופה</t>
  </si>
  <si>
    <t>תרשים טורים המציג עלויות מראש נמצא בתא זה.</t>
  </si>
  <si>
    <t>פירעון בשנים</t>
  </si>
  <si>
    <t>תעריף</t>
  </si>
  <si>
    <t>אפר</t>
  </si>
  <si>
    <t>נקודות</t>
  </si>
  <si>
    <t>תרשים עמודות מקובץ באשכולות המציג תשלומים חודשיים נמצא בתא זה.</t>
  </si>
  <si>
    <t>תשלום</t>
  </si>
  <si>
    <t>מראש</t>
  </si>
  <si>
    <t>היוון שנה-1</t>
  </si>
  <si>
    <t>היוון שנתי</t>
  </si>
  <si>
    <t>היוון לכל התקופה</t>
  </si>
  <si>
    <r>
      <rPr>
        <b/>
        <i/>
        <sz val="34"/>
        <color theme="8"/>
        <rFont val="Tahoma"/>
        <family val="2"/>
      </rPr>
      <t xml:space="preserve">השוואה </t>
    </r>
    <r>
      <rPr>
        <b/>
        <sz val="34"/>
        <color theme="0"/>
        <rFont val="Tahoma"/>
        <family val="2"/>
      </rPr>
      <t>בין הלוואות לבית</t>
    </r>
  </si>
  <si>
    <t>סגירה ₪</t>
  </si>
  <si>
    <t>נקודות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</si>
</sst>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₪&quot;\ #,##0.00;[Red]&quot;₪&quot;\ \-#,##0.00"/>
    <numFmt numFmtId="165" formatCode="_ * #,##0_ ;_ * \-#,##0_ ;_ * &quot;-&quot;_ ;_ @_ "/>
    <numFmt numFmtId="166" formatCode="_ * #,##0.00_ ;_ * \-#,##0.00_ ;_ * &quot;-&quot;??_ ;_ @_ "/>
    <numFmt numFmtId="167" formatCode="_ &quot;₹&quot;\ * #,##0.00_ ;_ &quot;₹&quot;\ * \-#,##0.00_ ;_ &quot;₹&quot;\ * &quot;-&quot;??_ ;_ @_ "/>
    <numFmt numFmtId="168" formatCode="0.000%"/>
    <numFmt numFmtId="169" formatCode="&quot;₪&quot;\ #,##0"/>
  </numFmts>
  <fonts count="23" x14ac:knownFonts="1">
    <font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1" tint="0.499984740745262"/>
      <name val="Tahoma"/>
      <family val="2"/>
    </font>
    <font>
      <b/>
      <sz val="18"/>
      <color theme="1"/>
      <name val="Tahoma"/>
      <family val="2"/>
    </font>
    <font>
      <sz val="11"/>
      <color theme="1" tint="0.34998626667073579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theme="1"/>
      <name val="Tahoma"/>
      <family val="2"/>
    </font>
    <font>
      <b/>
      <sz val="34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8"/>
      <color theme="1" tint="0.34998626667073579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1"/>
      <name val="Tahoma"/>
      <family val="2"/>
    </font>
    <font>
      <b/>
      <i/>
      <sz val="34"/>
      <color theme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 readingOrder="2"/>
    </xf>
    <xf numFmtId="0" fontId="8" fillId="0" borderId="0" applyNumberFormat="0" applyFill="0" applyBorder="0" applyAlignment="0" applyProtection="0">
      <alignment readingOrder="2"/>
    </xf>
    <xf numFmtId="169" fontId="4" fillId="0" borderId="0" applyFont="0" applyFill="0" applyBorder="0" applyAlignment="0" applyProtection="0"/>
    <xf numFmtId="0" fontId="17" fillId="2" borderId="1" applyNumberFormat="0" applyFill="0" applyBorder="0" applyProtection="0">
      <alignment horizontal="right" vertical="center"/>
    </xf>
    <xf numFmtId="0" fontId="2" fillId="3" borderId="0" applyNumberFormat="0" applyBorder="0" applyAlignment="0" applyProtection="0">
      <alignment vertical="center" readingOrder="2"/>
    </xf>
    <xf numFmtId="0" fontId="3" fillId="2" borderId="0" applyNumberFormat="0" applyFill="0" applyBorder="0" applyProtection="0">
      <alignment horizontal="left" vertical="center" readingOrder="2"/>
    </xf>
    <xf numFmtId="166" fontId="4" fillId="0" borderId="0" applyFill="0" applyBorder="0" applyAlignment="0" applyProtection="0"/>
    <xf numFmtId="165" fontId="4" fillId="0" borderId="0" applyFill="0" applyBorder="0" applyAlignment="0" applyProtection="0"/>
    <xf numFmtId="167" fontId="4" fillId="0" borderId="0" applyFill="0" applyBorder="0" applyAlignment="0" applyProtection="0"/>
    <xf numFmtId="9" fontId="4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4" fillId="4" borderId="2" applyNumberFormat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7" applyNumberFormat="0" applyAlignment="0" applyProtection="0"/>
    <xf numFmtId="0" fontId="16" fillId="8" borderId="1" applyNumberFormat="0" applyAlignment="0" applyProtection="0"/>
    <xf numFmtId="0" fontId="20" fillId="0" borderId="8" applyNumberFormat="0" applyFill="0" applyAlignment="0" applyProtection="0"/>
    <xf numFmtId="0" fontId="12" fillId="9" borderId="9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4">
    <xf numFmtId="0" fontId="0" fillId="0" borderId="0" xfId="0">
      <alignment vertical="center" wrapText="1" readingOrder="2"/>
    </xf>
    <xf numFmtId="0" fontId="4" fillId="3" borderId="0" xfId="4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14" fontId="17" fillId="0" borderId="5" xfId="3" applyNumberFormat="1" applyFont="1" applyFill="1" applyBorder="1" applyAlignment="1">
      <alignment horizontal="left" vertical="center" readingOrder="2"/>
    </xf>
    <xf numFmtId="0" fontId="4" fillId="0" borderId="0" xfId="0" applyFont="1" applyAlignment="1">
      <alignment horizontal="right" wrapText="1" readingOrder="2"/>
    </xf>
    <xf numFmtId="0" fontId="4" fillId="0" borderId="0" xfId="0" applyFont="1" applyBorder="1" applyAlignment="1">
      <alignment horizontal="center" readingOrder="2"/>
    </xf>
    <xf numFmtId="0" fontId="4" fillId="0" borderId="0" xfId="0" applyFont="1" applyBorder="1" applyAlignment="1">
      <alignment horizontal="right" wrapText="1" readingOrder="2"/>
    </xf>
    <xf numFmtId="0" fontId="4" fillId="0" borderId="0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center" vertical="center" readingOrder="2"/>
    </xf>
    <xf numFmtId="168" fontId="4" fillId="0" borderId="0" xfId="0" applyNumberFormat="1" applyFont="1" applyBorder="1" applyAlignment="1">
      <alignment horizontal="center" vertical="center" readingOrder="2"/>
    </xf>
    <xf numFmtId="2" fontId="4" fillId="0" borderId="0" xfId="0" applyNumberFormat="1" applyFont="1" applyBorder="1" applyAlignment="1">
      <alignment horizontal="center" vertical="center" readingOrder="2"/>
    </xf>
    <xf numFmtId="2" fontId="4" fillId="0" borderId="0" xfId="0" applyNumberFormat="1" applyFont="1" applyAlignment="1">
      <alignment horizontal="center" vertical="center" readingOrder="2"/>
    </xf>
    <xf numFmtId="169" fontId="17" fillId="0" borderId="0" xfId="2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" borderId="0" xfId="4" applyFont="1" applyAlignment="1">
      <alignment vertical="center" readingOrder="2"/>
    </xf>
    <xf numFmtId="0" fontId="4" fillId="0" borderId="0" xfId="0" applyFont="1" applyAlignment="1">
      <alignment vertical="center" wrapText="1" readingOrder="2"/>
    </xf>
    <xf numFmtId="0" fontId="4" fillId="0" borderId="0" xfId="0" applyFont="1" applyAlignment="1">
      <alignment wrapText="1" readingOrder="2"/>
    </xf>
    <xf numFmtId="0" fontId="8" fillId="3" borderId="0" xfId="1" applyFont="1" applyFill="1" applyAlignment="1">
      <alignment horizontal="right" vertical="center" readingOrder="2"/>
    </xf>
    <xf numFmtId="0" fontId="21" fillId="3" borderId="0" xfId="4" applyFont="1" applyAlignment="1">
      <alignment horizontal="center" vertical="center" readingOrder="2"/>
    </xf>
    <xf numFmtId="0" fontId="3" fillId="0" borderId="5" xfId="5" applyFont="1" applyFill="1" applyBorder="1" applyAlignment="1">
      <alignment horizontal="right" vertical="center" readingOrder="2"/>
    </xf>
    <xf numFmtId="0" fontId="3" fillId="0" borderId="6" xfId="5" applyFont="1" applyFill="1" applyBorder="1" applyAlignment="1">
      <alignment horizontal="right" vertical="center" readingOrder="2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חדות רקע" xfId="4" xr:uid="{00000000-0005-0000-0000-000002000000}"/>
    <cellStyle name="תוויות קלט" xfId="5" xr:uid="{00000000-0005-0000-0000-000009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2" formatCode="0.00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2" formatCode="0.00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2" formatCode="0.00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0" justifyLastLine="0" shrinkToFit="0" readingOrder="1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4" formatCode="&quot;₪&quot;\ #,##0.00;[Red]&quot;₪&quot;\ \-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0" justifyLastLine="0" shrinkToFit="0" readingOrder="1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4" formatCode="&quot;₪&quot;\ #,##0.00;[Red]&quot;₪&quot;\ \-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0" justifyLastLine="0" shrinkToFit="0" readingOrder="1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4" formatCode="&quot;₪&quot;\ #,##0.00;[Red]&quot;₪&quot;\ \-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0" justifyLastLine="0" shrinkToFit="0" readingOrder="1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4" formatCode="&quot;₪&quot;\ #,##0.00;[Red]&quot;₪&quot;\ \-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2" formatCode="0.00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8" formatCode="0.000%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8" formatCode="0.000%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bottom" textRotation="0" indent="0" justifyLastLine="0" shrinkToFit="0" readingOrder="2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השוואה בין הלוואות לבית" defaultPivotStyle="PivotStyleLight6">
    <tableStyle name="Custom Slicer Style" pivot="0" table="0" count="10" xr9:uid="{00000000-0011-0000-FFFF-FFFF00000000}">
      <tableStyleElement type="wholeTable" dxfId="36"/>
      <tableStyleElement type="headerRow" dxfId="35"/>
    </tableStyle>
    <tableStyle name="השוואה בין הלוואות לבית" pivot="0" count="2" xr9:uid="{00000000-0011-0000-FFFF-FFFF01000000}">
      <tableStyleElement type="wholeTable" dxfId="34"/>
      <tableStyleElement type="headerRow" dxfId="33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200" b="1">
                <a:solidFill>
                  <a:schemeClr val="bg1"/>
                </a:solidFill>
              </a:rPr>
              <a:t>ריבית</a:t>
            </a:r>
            <a:r>
              <a:rPr lang="he-IL" sz="1200" b="1" baseline="0">
                <a:solidFill>
                  <a:schemeClr val="bg1"/>
                </a:solidFill>
              </a:rPr>
              <a:t> </a:t>
            </a:r>
            <a:r>
              <a:rPr lang="en-US" sz="1200" b="1">
                <a:solidFill>
                  <a:schemeClr val="bg1"/>
                </a:solidFill>
              </a:rPr>
              <a:t>תעריף</a:t>
            </a:r>
            <a:r>
              <a:rPr lang="he-IL" sz="1200" b="1" baseline="0">
                <a:solidFill>
                  <a:schemeClr val="bg1"/>
                </a:solidFill>
              </a:rPr>
              <a:t> </a:t>
            </a:r>
            <a:r>
              <a:rPr lang="en-US" sz="1200" i="1">
                <a:solidFill>
                  <a:schemeClr val="accent5"/>
                </a:solidFill>
              </a:rPr>
              <a:t>השוואה</a:t>
            </a:r>
          </a:p>
        </c:rich>
      </c:tx>
      <c:layout>
        <c:manualLayout>
          <c:xMode val="edge"/>
          <c:yMode val="edge"/>
          <c:x val="0.43512827025654049"/>
          <c:y val="5.5904961565338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'השוואה בין הלוואות לבית'!$G$5</c:f>
              <c:strCache>
                <c:ptCount val="1"/>
                <c:pt idx="0">
                  <c:v>תעריף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46BB54F-C3C0-4E2C-AAC5-652E2224AC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9749CA8-3CCA-4156-86D5-94694D9CC5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FA75FE0-A3D1-4867-B1FD-7488E150FB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B3E5CBB-9B01-4952-9C93-5501C663A9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'השוואה בין הלוואות לבית'!$G$6:$G$9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'השוואה בין הלוואות לבית'!$B$6:$B$10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axMin"/>
        </c:scaling>
        <c:delete val="1"/>
        <c:axPos val="b"/>
        <c:numFmt formatCode="General" sourceLinked="1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200" b="1">
                <a:solidFill>
                  <a:schemeClr val="bg1"/>
                </a:solidFill>
              </a:rPr>
              <a:t>מראש</a:t>
            </a:r>
            <a:r>
              <a:rPr lang="he-IL" baseline="0"/>
              <a:t> </a:t>
            </a:r>
            <a:r>
              <a:rPr lang="en-US" sz="1200" i="1">
                <a:solidFill>
                  <a:schemeClr val="accent5"/>
                </a:solidFill>
              </a:rPr>
              <a:t>עלויות</a:t>
            </a:r>
            <a:endParaRPr lang="en-US" i="1">
              <a:solidFill>
                <a:schemeClr val="accent5"/>
              </a:solidFill>
            </a:endParaRPr>
          </a:p>
        </c:rich>
      </c:tx>
      <c:layout>
        <c:manualLayout>
          <c:xMode val="edge"/>
          <c:yMode val="edge"/>
          <c:x val="0.47786051310060229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'השוואה בין הלוואות לבית'!$L$5</c:f>
              <c:strCache>
                <c:ptCount val="1"/>
                <c:pt idx="0">
                  <c:v>תשלום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866EED1-2555-4536-8C0E-8B4409F5F1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67DEF96-A588-473E-B7E3-A69FF4DD2E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5BD7749-B3AE-4C19-8270-AA8ED8713F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66BCE86-D24D-42E0-B5DC-F131B4FAB0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300" b="1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'השוואה בין הלוואות לבית'!$L$6:$L$9</c:f>
              <c:numCache>
                <c:formatCode>"₪"\ #,##0.00;[Red]"₪"\ \-#,##0.00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'השוואה בין הלוואות לבית'!$B$6:$B$10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axMin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₪&quot;\ 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200" b="1">
                <a:solidFill>
                  <a:schemeClr val="bg1"/>
                </a:solidFill>
              </a:rPr>
              <a:t>תשלומים</a:t>
            </a:r>
            <a:r>
              <a:rPr lang="he-IL" baseline="0"/>
              <a:t> </a:t>
            </a:r>
            <a:r>
              <a:rPr lang="en-US" sz="1200" i="1">
                <a:solidFill>
                  <a:schemeClr val="accent5"/>
                </a:solidFill>
              </a:rPr>
              <a:t>חודשיים</a:t>
            </a:r>
            <a:endParaRPr lang="en-US" i="1">
              <a:solidFill>
                <a:schemeClr val="accent5"/>
              </a:solidFill>
            </a:endParaRPr>
          </a:p>
        </c:rich>
      </c:tx>
      <c:layout>
        <c:manualLayout>
          <c:xMode val="edge"/>
          <c:yMode val="edge"/>
          <c:x val="0.7069988170492773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'השוואה בין הלוואות לבית'!$M$5</c:f>
              <c:strCache>
                <c:ptCount val="1"/>
                <c:pt idx="0">
                  <c:v>מראש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A47725E-EAD3-4608-AF54-A011037374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271FC93-05F9-4D33-883D-9E717A280F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042E08-B0D1-4ED9-9F3B-A8CBE9082D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C06E337-F8B9-4B06-9DA6-1F448CFE07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'השוואה בין הלוואות לבית'!$M$6:$M$9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'השוואה בין הלוואות לבית'!$B$6:$B$10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r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₪&quot;\ 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276226</xdr:colOff>
      <xdr:row>3</xdr:row>
      <xdr:rowOff>1931670</xdr:rowOff>
    </xdr:to>
    <xdr:graphicFrame macro="">
      <xdr:nvGraphicFramePr>
        <xdr:cNvPr id="2" name="תרשים 1" descr="תרשים טורים המציג השוואת שיעורי ריבית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8</xdr:col>
      <xdr:colOff>447675</xdr:colOff>
      <xdr:row>3</xdr:row>
      <xdr:rowOff>1934845</xdr:rowOff>
    </xdr:to>
    <xdr:graphicFrame macro="">
      <xdr:nvGraphicFramePr>
        <xdr:cNvPr id="3" name="תרשים 2" descr="תרשים טורים המציג עלויות מראש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14</xdr:col>
      <xdr:colOff>428625</xdr:colOff>
      <xdr:row>3</xdr:row>
      <xdr:rowOff>1934845</xdr:rowOff>
    </xdr:to>
    <xdr:graphicFrame macro="">
      <xdr:nvGraphicFramePr>
        <xdr:cNvPr id="4" name="תרשים 3" descr="תרשים עמודות מקובץ באשכולות המציג תשלומים חודשיים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הלוואות" displayName="הלוואות" ref="B5:P9" headerRowDxfId="32" dataDxfId="31" totalsRowDxfId="30">
  <autoFilter ref="B5:P9" xr:uid="{00000000-0009-0000-0100-000001000000}"/>
  <tableColumns count="15">
    <tableColumn id="1" xr3:uid="{00000000-0010-0000-0000-000001000000}" name="#" totalsRowLabel="סה&quot;כ" dataDxfId="29" totalsRowDxfId="28"/>
    <tableColumn id="2" xr3:uid="{00000000-0010-0000-0000-000002000000}" name="בנק" dataDxfId="27" totalsRowDxfId="26"/>
    <tableColumn id="3" xr3:uid="{00000000-0010-0000-0000-000003000000}" name="סוג" dataDxfId="25" totalsRowDxfId="24"/>
    <tableColumn id="16" xr3:uid="{00000000-0010-0000-0000-000010000000}" name="תקופה" dataDxfId="23" totalsRowDxfId="22"/>
    <tableColumn id="4" xr3:uid="{00000000-0010-0000-0000-000004000000}" name="פירעון בשנים" dataDxfId="21" totalsRowDxfId="20"/>
    <tableColumn id="5" xr3:uid="{00000000-0010-0000-0000-000005000000}" name="תעריף" dataDxfId="19" totalsRowDxfId="18"/>
    <tableColumn id="11" xr3:uid="{00000000-0010-0000-0000-00000B000000}" name="אפר" dataDxfId="17" totalsRowDxfId="16"/>
    <tableColumn id="6" xr3:uid="{00000000-0010-0000-0000-000006000000}" name="נקודות" dataDxfId="15" totalsRowDxfId="14"/>
    <tableColumn id="7" xr3:uid="{00000000-0010-0000-0000-000007000000}" name="נקודות ₪" dataDxfId="13" totalsRowDxfId="12">
      <calculatedColumnFormula>IFERROR(הלוואות[[#This Row],[נקודות]]/100*LoanAmount,0)</calculatedColumnFormula>
    </tableColumn>
    <tableColumn id="8" xr3:uid="{00000000-0010-0000-0000-000008000000}" name="סגירה ₪" dataDxfId="11" totalsRowDxfId="10"/>
    <tableColumn id="12" xr3:uid="{00000000-0010-0000-0000-00000C000000}" name="תשלום" dataDxfId="9" totalsRowDxfId="8">
      <calculatedColumnFormula>SUM(הלוואות[[#This Row],[נקודות ₪]:[סגירה ₪]])</calculatedColumnFormula>
    </tableColumn>
    <tableColumn id="9" xr3:uid="{00000000-0010-0000-0000-000009000000}" name="מראש" dataDxfId="7" totalsRowDxfId="6">
      <calculatedColumnFormula>IFERROR(PMT(הלוואות[[#This Row],[תעריף]]/12,הלוואות[[#This Row],[פירעון בשנים]]*12,-LoanAmount,1),"")</calculatedColumnFormula>
    </tableColumn>
    <tableColumn id="10" xr3:uid="{00000000-0010-0000-0000-00000A000000}" name="היוון שנה-1" dataDxfId="5" totalsRowDxfId="4"/>
    <tableColumn id="13" xr3:uid="{00000000-0010-0000-0000-00000D000000}" name="היוון שנתי" dataDxfId="3" totalsRowDxfId="2"/>
    <tableColumn id="14" xr3:uid="{00000000-0010-0000-0000-00000E000000}" name="היוון לכל התקופה" totalsRowFunction="sum" dataDxfId="1" totalsRowDxfId="0"/>
  </tableColumns>
  <tableStyleInfo name="השוואה בין הלוואות לבית" showFirstColumn="0" showLastColumn="0" showRowStripes="1" showColumnStripes="0"/>
  <extLst>
    <ext xmlns:x14="http://schemas.microsoft.com/office/spreadsheetml/2009/9/main" uri="{504A1905-F514-4f6f-8877-14C23A59335A}">
      <x14:table altTextSummary="הזן מספר, שם בנק, תקופה, APR, נקודות, סכום סגירה, היוון שנה-1, היוון שנתי והיוון לכל התקופה בטבלה זו. 'נקודות דולר', 'סכום מראש' ו'תשלומים' מחושבים באופן אוטומטי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rightToLeft="1" tabSelected="1" zoomScaleNormal="100" workbookViewId="0"/>
  </sheetViews>
  <sheetFormatPr defaultRowHeight="30" customHeight="1" x14ac:dyDescent="0.2"/>
  <cols>
    <col min="1" max="1" width="2.75" style="18" customWidth="1"/>
    <col min="2" max="2" width="9" style="18"/>
    <col min="3" max="3" width="17.25" style="18" customWidth="1"/>
    <col min="4" max="4" width="21.875" style="18" customWidth="1"/>
    <col min="5" max="5" width="11.875" style="18" customWidth="1"/>
    <col min="6" max="6" width="20.125" style="18" customWidth="1"/>
    <col min="7" max="8" width="9" style="18"/>
    <col min="9" max="9" width="10.375" style="18" customWidth="1"/>
    <col min="10" max="10" width="12.875" style="18" customWidth="1"/>
    <col min="11" max="11" width="14" style="18" customWidth="1"/>
    <col min="12" max="12" width="13.25" style="18" customWidth="1"/>
    <col min="13" max="13" width="12.875" style="18" customWidth="1"/>
    <col min="14" max="15" width="14.75" style="18" customWidth="1"/>
    <col min="16" max="16" width="15.5" style="18" customWidth="1"/>
    <col min="17" max="17" width="2.75" style="18" customWidth="1"/>
    <col min="18" max="16384" width="9" style="18"/>
  </cols>
  <sheetData>
    <row r="1" spans="1:17" ht="55.5" customHeight="1" x14ac:dyDescent="0.2">
      <c r="A1" s="1"/>
      <c r="B1" s="20" t="s">
        <v>24</v>
      </c>
      <c r="C1" s="20"/>
      <c r="D1" s="20"/>
      <c r="E1" s="20"/>
      <c r="F1" s="20"/>
      <c r="G1" s="1"/>
      <c r="H1" s="1"/>
      <c r="I1" s="1"/>
      <c r="J1" s="1"/>
      <c r="K1" s="1"/>
      <c r="L1" s="1"/>
      <c r="M1" s="1"/>
      <c r="N1" s="1"/>
      <c r="O1" s="1"/>
      <c r="P1" s="1"/>
      <c r="Q1" s="17"/>
    </row>
    <row r="2" spans="1:17" ht="30" customHeight="1" x14ac:dyDescent="0.2">
      <c r="A2" s="2"/>
      <c r="B2" s="22" t="s">
        <v>0</v>
      </c>
      <c r="C2" s="2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30" customHeight="1" x14ac:dyDescent="0.2">
      <c r="A3" s="2"/>
      <c r="B3" s="23" t="s">
        <v>1</v>
      </c>
      <c r="C3" s="23"/>
      <c r="D3" s="14">
        <v>350000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62.6" customHeight="1" x14ac:dyDescent="0.2">
      <c r="A4" s="1"/>
      <c r="B4" s="21" t="s">
        <v>2</v>
      </c>
      <c r="C4" s="21"/>
      <c r="D4" s="21"/>
      <c r="E4" s="21"/>
      <c r="F4" s="21" t="s">
        <v>13</v>
      </c>
      <c r="G4" s="21"/>
      <c r="H4" s="21"/>
      <c r="I4" s="21"/>
      <c r="J4" s="21" t="s">
        <v>18</v>
      </c>
      <c r="K4" s="21"/>
      <c r="L4" s="21"/>
      <c r="M4" s="21"/>
      <c r="N4" s="21"/>
      <c r="O4" s="21"/>
      <c r="P4" s="1"/>
      <c r="Q4" s="17"/>
    </row>
    <row r="5" spans="1:17" s="19" customFormat="1" ht="39.950000000000003" customHeight="1" x14ac:dyDescent="0.2">
      <c r="A5" s="4"/>
      <c r="B5" s="5" t="s">
        <v>3</v>
      </c>
      <c r="C5" s="6" t="s">
        <v>4</v>
      </c>
      <c r="D5" s="6" t="s">
        <v>9</v>
      </c>
      <c r="E5" s="5" t="s">
        <v>12</v>
      </c>
      <c r="F5" s="6" t="s">
        <v>14</v>
      </c>
      <c r="G5" s="6" t="s">
        <v>15</v>
      </c>
      <c r="H5" s="6" t="s">
        <v>16</v>
      </c>
      <c r="I5" s="6" t="s">
        <v>17</v>
      </c>
      <c r="J5" s="7" t="s">
        <v>26</v>
      </c>
      <c r="K5" s="7" t="s">
        <v>25</v>
      </c>
      <c r="L5" s="7" t="s">
        <v>19</v>
      </c>
      <c r="M5" s="7" t="s">
        <v>20</v>
      </c>
      <c r="N5" s="6" t="s">
        <v>21</v>
      </c>
      <c r="O5" s="6" t="s">
        <v>22</v>
      </c>
      <c r="P5" s="6" t="s">
        <v>23</v>
      </c>
    </row>
    <row r="6" spans="1:17" ht="30" customHeight="1" x14ac:dyDescent="0.2">
      <c r="A6" s="2"/>
      <c r="B6" s="8">
        <v>4</v>
      </c>
      <c r="C6" s="9" t="s">
        <v>5</v>
      </c>
      <c r="D6" s="9" t="s">
        <v>10</v>
      </c>
      <c r="E6" s="10">
        <v>5</v>
      </c>
      <c r="F6" s="10">
        <v>30</v>
      </c>
      <c r="G6" s="11">
        <v>2.5000000000000001E-2</v>
      </c>
      <c r="H6" s="11">
        <v>3.338E-2</v>
      </c>
      <c r="I6" s="12">
        <v>2</v>
      </c>
      <c r="J6" s="15">
        <f>IFERROR(הלוואות[[#This Row],[נקודות]]/100*LoanAmount,0)</f>
        <v>7000</v>
      </c>
      <c r="K6" s="15">
        <v>1000</v>
      </c>
      <c r="L6" s="16">
        <f>SUM(הלוואות[[#This Row],[נקודות ₪]:[סגירה ₪]])</f>
        <v>8000</v>
      </c>
      <c r="M6" s="16">
        <f>IFERROR(PMT(הלוואות[[#This Row],[תעריף]]/12,הלוואות[[#This Row],[פירעון בשנים]]*12,-LoanAmount,1),"")</f>
        <v>1382.9212779864072</v>
      </c>
      <c r="N6" s="13">
        <v>5</v>
      </c>
      <c r="O6" s="13">
        <v>2</v>
      </c>
      <c r="P6" s="13">
        <v>5</v>
      </c>
    </row>
    <row r="7" spans="1:17" ht="30" customHeight="1" x14ac:dyDescent="0.2">
      <c r="A7" s="2"/>
      <c r="B7" s="8">
        <v>3</v>
      </c>
      <c r="C7" s="9" t="s">
        <v>6</v>
      </c>
      <c r="D7" s="9" t="s">
        <v>10</v>
      </c>
      <c r="E7" s="10">
        <v>7</v>
      </c>
      <c r="F7" s="10">
        <v>30</v>
      </c>
      <c r="G7" s="11">
        <v>2.6249999999999999E-2</v>
      </c>
      <c r="H7" s="11">
        <v>3.252E-2</v>
      </c>
      <c r="I7" s="12">
        <v>2</v>
      </c>
      <c r="J7" s="15">
        <f>IFERROR(הלוואות[[#This Row],[נקודות]]/100*LoanAmount,0)</f>
        <v>7000</v>
      </c>
      <c r="K7" s="15">
        <v>750</v>
      </c>
      <c r="L7" s="16">
        <f>SUM(הלוואות[[#This Row],[נקודות ₪]:[סגירה ₪]])</f>
        <v>7750</v>
      </c>
      <c r="M7" s="16">
        <f>IFERROR(PMT(הלוואות[[#This Row],[תעריף]]/12,הלוואות[[#This Row],[פירעון בשנים]]*12,-LoanAmount,1),"")</f>
        <v>1405.7750296425222</v>
      </c>
      <c r="N7" s="13">
        <v>5</v>
      </c>
      <c r="O7" s="13">
        <v>2</v>
      </c>
      <c r="P7" s="13">
        <v>5</v>
      </c>
    </row>
    <row r="8" spans="1:17" ht="30" customHeight="1" x14ac:dyDescent="0.2">
      <c r="A8" s="2"/>
      <c r="B8" s="10">
        <v>1</v>
      </c>
      <c r="C8" s="9" t="s">
        <v>7</v>
      </c>
      <c r="D8" s="9" t="s">
        <v>11</v>
      </c>
      <c r="E8" s="10">
        <v>30</v>
      </c>
      <c r="F8" s="10">
        <v>30</v>
      </c>
      <c r="G8" s="11">
        <v>3.5000000000000003E-2</v>
      </c>
      <c r="H8" s="11">
        <v>3.755E-2</v>
      </c>
      <c r="I8" s="12">
        <v>1.75</v>
      </c>
      <c r="J8" s="15">
        <f>IFERROR(הלוואות[[#This Row],[נקודות]]/100*LoanAmount,0)</f>
        <v>6125.0000000000009</v>
      </c>
      <c r="K8" s="15">
        <v>500</v>
      </c>
      <c r="L8" s="16">
        <f>SUM(הלוואות[[#This Row],[נקודות ₪]:[סגירה ₪]])</f>
        <v>6625.0000000000009</v>
      </c>
      <c r="M8" s="16">
        <f>IFERROR(PMT(הלוואות[[#This Row],[תעריף]]/12,הלוואות[[#This Row],[פירעון בשנים]]*12,-LoanAmount,1),"")</f>
        <v>1571.6548335506743</v>
      </c>
      <c r="N8" s="13"/>
      <c r="O8" s="13"/>
      <c r="P8" s="13"/>
    </row>
    <row r="9" spans="1:17" ht="30" customHeight="1" x14ac:dyDescent="0.2">
      <c r="A9" s="2"/>
      <c r="B9" s="8">
        <v>2</v>
      </c>
      <c r="C9" s="9" t="s">
        <v>8</v>
      </c>
      <c r="D9" s="9" t="s">
        <v>11</v>
      </c>
      <c r="E9" s="10">
        <v>15</v>
      </c>
      <c r="F9" s="10">
        <v>15</v>
      </c>
      <c r="G9" s="11">
        <v>2.8750000000000001E-2</v>
      </c>
      <c r="H9" s="11">
        <v>3.2910000000000002E-2</v>
      </c>
      <c r="I9" s="12">
        <v>1.5</v>
      </c>
      <c r="J9" s="15">
        <f>IFERROR(הלוואות[[#This Row],[נקודות]]/100*LoanAmount,0)</f>
        <v>5250</v>
      </c>
      <c r="K9" s="15">
        <v>1200</v>
      </c>
      <c r="L9" s="16">
        <f>SUM(הלוואות[[#This Row],[נקודות ₪]:[סגירה ₪]])</f>
        <v>6450</v>
      </c>
      <c r="M9" s="16">
        <f>IFERROR(PMT(הלוואות[[#This Row],[תעריף]]/12,הלוואות[[#This Row],[פירעון בשנים]]*12,-LoanAmount,1),"")</f>
        <v>2396.0455675280091</v>
      </c>
      <c r="N9" s="13"/>
      <c r="O9" s="13"/>
      <c r="P9" s="13"/>
    </row>
  </sheetData>
  <mergeCells count="6">
    <mergeCell ref="B1:F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צור השוואה בין הלוואות לבית בגליון עבודה זה. הזן פרטים בטבלה 'הלוואות', תאריך בתא D2 וסכום הלוואה בתא D3. התרשימים בתאים B4,‏ F4 ו- J4 מתעדכנים באופן אוטומטי" sqref="A1" xr:uid="{00000000-0002-0000-0000-000000000000}"/>
    <dataValidation allowBlank="1" showInputMessage="1" showErrorMessage="1" prompt="הכותרת של גליון עבודה זה מופיעה בתא זה" sqref="B1:F1" xr:uid="{00000000-0002-0000-0000-000001000000}"/>
    <dataValidation allowBlank="1" showInputMessage="1" showErrorMessage="1" prompt="הזן תאריך בתא משמאל" sqref="B2:C2" xr:uid="{00000000-0002-0000-0000-000002000000}"/>
    <dataValidation allowBlank="1" showInputMessage="1" showErrorMessage="1" prompt="הזן תאריך בתא זה" sqref="D2" xr:uid="{00000000-0002-0000-0000-000003000000}"/>
    <dataValidation allowBlank="1" showInputMessage="1" showErrorMessage="1" prompt="הזן סכום בתא משמאל" sqref="B3:C3" xr:uid="{00000000-0002-0000-0000-000004000000}"/>
    <dataValidation allowBlank="1" showInputMessage="1" showErrorMessage="1" prompt="הזן סכום בתא זה ואת פרטי ההלוואה בטבלה החל מתא B5" sqref="D3" xr:uid="{00000000-0002-0000-0000-000005000000}"/>
    <dataValidation allowBlank="1" showInputMessage="1" showErrorMessage="1" prompt="הזן מספר בעמודה זו תחת כותרת זו. השתמש במסנני כותרת כדי למצוא ערכים ספציפיים" sqref="B5" xr:uid="{00000000-0002-0000-0000-000006000000}"/>
    <dataValidation allowBlank="1" showInputMessage="1" showErrorMessage="1" prompt="הזן שם בנק בעמודה זו תחת כותרת זו" sqref="C5" xr:uid="{00000000-0002-0000-0000-000007000000}"/>
    <dataValidation allowBlank="1" showInputMessage="1" showErrorMessage="1" prompt="בחר 'סוג' בעמודה זו תחת כותרת זו. הקש ALT+חץ למטה כדי לפתוח את הרשימה הנפתחת, לאחר מכן הקש ENTER כדי לבצע את הבחירה" sqref="D5" xr:uid="{00000000-0002-0000-0000-000008000000}"/>
    <dataValidation allowBlank="1" showInputMessage="1" showErrorMessage="1" prompt="הזן 'תקופה' בעמודה זו תחת כותרת זו" sqref="E5" xr:uid="{00000000-0002-0000-0000-000009000000}"/>
    <dataValidation allowBlank="1" showInputMessage="1" showErrorMessage="1" prompt="הזן 'פירעון בשנה' בעמודה זו תחת כותרת זו" sqref="F5" xr:uid="{00000000-0002-0000-0000-00000A000000}"/>
    <dataValidation allowBlank="1" showInputMessage="1" showErrorMessage="1" prompt="הזן 'תעריף' בעמודה זו תחת כותרת זו" sqref="G5" xr:uid="{00000000-0002-0000-0000-00000B000000}"/>
    <dataValidation allowBlank="1" showInputMessage="1" showErrorMessage="1" prompt="הזן 'שיעור אחוז שנתי (APR)' בעמודה זו תחת כותרת זו" sqref="H5" xr:uid="{00000000-0002-0000-0000-00000C000000}"/>
    <dataValidation allowBlank="1" showInputMessage="1" showErrorMessage="1" prompt="הזן 'נקודות' בעמודה זו תחת כותרת זו" sqref="I5" xr:uid="{00000000-0002-0000-0000-00000D000000}"/>
    <dataValidation allowBlank="1" showInputMessage="1" showErrorMessage="1" prompt="'נקודות דולר' מחושבות באופן אוטומטי בעמודה זו תחת כותרת זו" sqref="J5" xr:uid="{00000000-0002-0000-0000-00000E000000}"/>
    <dataValidation allowBlank="1" showInputMessage="1" showErrorMessage="1" prompt="הזן 'סכום סגירה' בדולרים בעמודה זו תחת כותרת זו" sqref="K5" xr:uid="{00000000-0002-0000-0000-00000F000000}"/>
    <dataValidation allowBlank="1" showInputMessage="1" showErrorMessage="1" prompt="סכום התשלום מראש מחושב באופן אוטומטי בעמודה זו תחת כותרת זו. שורת המצב מתעדכנת באופן אוטומטי" sqref="L5" xr:uid="{00000000-0002-0000-0000-000010000000}"/>
    <dataValidation allowBlank="1" showInputMessage="1" showErrorMessage="1" prompt="סכום התשלום מחושב באופן אוטומטי בעמודה זו תחת כותרת זו" sqref="M5" xr:uid="{00000000-0002-0000-0000-000011000000}"/>
    <dataValidation allowBlank="1" showInputMessage="1" showErrorMessage="1" prompt="הזן 'היוון שנה-1' בעמודה זו תחת כותרת זו" sqref="N5" xr:uid="{00000000-0002-0000-0000-000012000000}"/>
    <dataValidation allowBlank="1" showInputMessage="1" showErrorMessage="1" prompt="הזן 'היוון שנתי' בעמודה זו תחת כותרת זו" sqref="O5" xr:uid="{00000000-0002-0000-0000-000013000000}"/>
    <dataValidation allowBlank="1" showInputMessage="1" showErrorMessage="1" prompt="הזן 'היוון לכל התקופה' בעמודה זו תחת כותרת זו" sqref="P5" xr:uid="{00000000-0002-0000-0000-000014000000}"/>
    <dataValidation type="list" errorStyle="warning" allowBlank="1" showInputMessage="1" showErrorMessage="1" error="בחר סוג מהרשימה. בחר 'ביטול', הקש ALT+חץ למטה לקבלת אפשרויות ולאחר מכן הקש על החץ למטה ועל ENTER כדי לבצע בחירה" sqref="D6:D9" xr:uid="{00000000-0002-0000-0000-000015000000}">
      <formula1>"קבועה,משתנה"</formula1>
    </dataValidation>
  </dataValidations>
  <printOptions horizontalCentered="1"/>
  <pageMargins left="0.45" right="0.45" top="0.4" bottom="0.4" header="0.3" footer="0.3"/>
  <pageSetup paperSize="9" scale="60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השוואה בין הלוואות לבית</vt:lpstr>
      <vt:lpstr>LoanAmount</vt:lpstr>
      <vt:lpstr>'השוואה בין הלוואות לבית'!Print_Titles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2019-05-17T03:35:21Z</dcterms:created>
  <dcterms:modified xsi:type="dcterms:W3CDTF">2019-05-17T03:35:21Z</dcterms:modified>
  <cp:category/>
  <cp:contentStatus/>
</cp:coreProperties>
</file>