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0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istrator\Desktop\he-IL\"/>
    </mc:Choice>
  </mc:AlternateContent>
  <bookViews>
    <workbookView xWindow="0" yWindow="0" windowWidth="21600" windowHeight="10125" xr2:uid="{00000000-000D-0000-FFFF-FFFF00000000}"/>
  </bookViews>
  <sheets>
    <sheet name="פרטי הצעות" sheetId="1" r:id="rId1"/>
    <sheet name="סיכום" sheetId="2" r:id="rId2"/>
  </sheets>
  <definedNames>
    <definedName name="_xlnm.Print_Titles" localSheetId="1">סיכום!$3:$3</definedName>
    <definedName name="_xlnm.Print_Titles" localSheetId="0">'פרטי הצעות'!$2:$2</definedName>
    <definedName name="כותרת1">BidInfo[[#Headers],[מס'' הצעה]]</definedName>
    <definedName name="כותרת2">סיכום!$C$3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D7" i="1"/>
  <c r="G7" i="1" s="1"/>
  <c r="D4" i="1"/>
  <c r="G4" i="1" s="1"/>
  <c r="D3" i="1"/>
  <c r="G3" i="1" s="1"/>
  <c r="D9" i="1"/>
  <c r="G9" i="1" s="1"/>
  <c r="D6" i="1"/>
  <c r="G6" i="1" s="1"/>
  <c r="D5" i="1"/>
  <c r="G5" i="1" s="1"/>
  <c r="H5" i="1" l="1"/>
  <c r="H9" i="1"/>
  <c r="H4" i="1"/>
  <c r="H8" i="1"/>
  <c r="H6" i="1"/>
  <c r="H7" i="1"/>
  <c r="H3" i="1"/>
</calcChain>
</file>

<file path=xl/sharedStrings.xml><?xml version="1.0" encoding="utf-8"?>
<sst xmlns="http://schemas.openxmlformats.org/spreadsheetml/2006/main" count="20" uniqueCount="18">
  <si>
    <t>פרטי הצעות</t>
  </si>
  <si>
    <t>מס' הצעה</t>
  </si>
  <si>
    <t>תיאור</t>
  </si>
  <si>
    <t>הצעה מספר 1</t>
  </si>
  <si>
    <t>הצעה מספר 2</t>
  </si>
  <si>
    <t>הצעה מספר 3</t>
  </si>
  <si>
    <t>הצעה מספר 4</t>
  </si>
  <si>
    <t>הצעה מספר 5</t>
  </si>
  <si>
    <t>הצעה מספר 6</t>
  </si>
  <si>
    <t>הצעה מספר 7</t>
  </si>
  <si>
    <t>תאריך קבלה</t>
  </si>
  <si>
    <t>סכום</t>
  </si>
  <si>
    <t>אחוז השלמה</t>
  </si>
  <si>
    <t>תאריך יעד</t>
  </si>
  <si>
    <t>סיכום</t>
  </si>
  <si>
    <t>ימים שנותרו</t>
  </si>
  <si>
    <t>ימים שנותרו עבור ההצעות</t>
  </si>
  <si>
    <t xml:space="preserve">  ימים שנותרו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</si>
</sst>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 &quot;₪&quot;\ * #,##0_ ;_ &quot;₪&quot;\ * \-#,##0_ ;_ &quot;₪&quot;\ * &quot;-&quot;_ ;_ @_ "/>
    <numFmt numFmtId="164" formatCode="#,##0_ ;\-#,##0\ "/>
    <numFmt numFmtId="165" formatCode="&quot;₪&quot;\ #,##0.00"/>
  </numFmts>
  <fonts count="28" x14ac:knownFonts="1">
    <font>
      <sz val="11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sz val="36"/>
      <color theme="4"/>
      <name val="Tahoma"/>
      <family val="2"/>
    </font>
    <font>
      <sz val="11"/>
      <color theme="0"/>
      <name val="Tahoma"/>
      <family val="2"/>
    </font>
    <font>
      <sz val="14"/>
      <color theme="0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1" tint="0.34998626667073579"/>
      <name val="Tahoma"/>
      <family val="2"/>
    </font>
    <font>
      <sz val="14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sz val="36"/>
      <color theme="4"/>
      <name val="Tahoma"/>
      <family val="2"/>
    </font>
    <font>
      <sz val="11"/>
      <color theme="0"/>
      <name val="Tahoma"/>
      <family val="2"/>
    </font>
    <font>
      <sz val="11"/>
      <color theme="1" tint="0.34998626667073579"/>
      <name val="Tahoma"/>
      <family val="2"/>
    </font>
    <font>
      <sz val="36"/>
      <color theme="4"/>
      <name val="Tahoma"/>
      <family val="2"/>
    </font>
    <font>
      <sz val="11"/>
      <color theme="0"/>
      <name val="Tahoma"/>
      <family val="2"/>
    </font>
    <font>
      <sz val="14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right" vertical="center" wrapText="1" indent="1"/>
    </xf>
    <xf numFmtId="0" fontId="2" fillId="0" borderId="0" applyNumberFormat="0" applyFill="0" applyBorder="0" applyAlignment="0" applyProtection="0"/>
    <xf numFmtId="164" fontId="1" fillId="0" borderId="0" applyFont="0" applyFill="0" applyBorder="0" applyProtection="0">
      <alignment horizontal="left" vertical="center" indent="1"/>
    </xf>
    <xf numFmtId="164" fontId="1" fillId="0" borderId="0" applyFont="0" applyFill="0" applyBorder="0" applyProtection="0">
      <alignment horizontal="right" vertical="center" indent="3"/>
    </xf>
    <xf numFmtId="165" fontId="1" fillId="0" borderId="0" applyFont="0" applyFill="0" applyBorder="0" applyProtection="0">
      <alignment horizontal="left" vertical="center" indent="1" readingOrder="1"/>
    </xf>
    <xf numFmtId="9" fontId="19" fillId="0" borderId="0" applyFont="0" applyFill="0" applyBorder="0" applyProtection="0">
      <alignment horizontal="right" vertical="center"/>
    </xf>
    <xf numFmtId="0" fontId="4" fillId="2" borderId="0" applyNumberFormat="0" applyProtection="0">
      <alignment horizontal="left" indent="1"/>
    </xf>
    <xf numFmtId="14" fontId="1" fillId="0" borderId="0" applyFill="0" applyBorder="0">
      <alignment horizontal="left" vertical="center" indent="1"/>
    </xf>
    <xf numFmtId="0" fontId="3" fillId="0" borderId="0" applyNumberFormat="0" applyFill="0" applyBorder="0" applyProtection="0">
      <alignment horizontal="right" vertical="center" wrapText="1" indent="1"/>
    </xf>
    <xf numFmtId="0" fontId="3" fillId="0" borderId="0" applyNumberFormat="0" applyFill="0" applyBorder="0" applyProtection="0">
      <alignment horizontal="right" vertical="center" wrapText="1" indent="1"/>
    </xf>
    <xf numFmtId="42" fontId="1" fillId="0" borderId="0" applyFon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12" fillId="6" borderId="3" applyNumberFormat="0" applyAlignment="0" applyProtection="0"/>
    <xf numFmtId="0" fontId="11" fillId="7" borderId="4" applyNumberFormat="0" applyAlignment="0" applyProtection="0"/>
    <xf numFmtId="0" fontId="8" fillId="7" borderId="3" applyNumberFormat="0" applyAlignment="0" applyProtection="0"/>
    <xf numFmtId="0" fontId="14" fillId="0" borderId="5" applyNumberFormat="0" applyFill="0" applyAlignment="0" applyProtection="0"/>
    <xf numFmtId="0" fontId="13" fillId="8" borderId="6" applyNumberFormat="0" applyAlignment="0" applyProtection="0"/>
    <xf numFmtId="0" fontId="9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</cellStyleXfs>
  <cellXfs count="23">
    <xf numFmtId="0" fontId="0" fillId="0" borderId="0" xfId="0">
      <alignment horizontal="right" vertical="center" wrapText="1" indent="1"/>
    </xf>
    <xf numFmtId="0" fontId="0" fillId="0" borderId="0" xfId="0" applyNumberFormat="1" applyAlignment="1">
      <alignment horizontal="center" vertical="center" wrapText="1" indent="1"/>
    </xf>
    <xf numFmtId="0" fontId="20" fillId="0" borderId="0" xfId="0" applyFont="1" applyAlignment="1">
      <alignment horizontal="center" vertical="center" wrapText="1" readingOrder="2"/>
    </xf>
    <xf numFmtId="0" fontId="20" fillId="0" borderId="0" xfId="0" pivotButton="1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 indent="1" readingOrder="2"/>
    </xf>
    <xf numFmtId="0" fontId="22" fillId="0" borderId="0" xfId="1" applyFont="1" applyFill="1" applyAlignment="1">
      <alignment horizontal="right" vertical="center" readingOrder="2"/>
    </xf>
    <xf numFmtId="0" fontId="21" fillId="0" borderId="0" xfId="0" applyFont="1">
      <alignment horizontal="right" vertical="center" wrapText="1" indent="1"/>
    </xf>
    <xf numFmtId="164" fontId="21" fillId="0" borderId="0" xfId="2" applyFont="1" applyAlignment="1">
      <alignment horizontal="right" vertical="center" indent="1"/>
    </xf>
    <xf numFmtId="9" fontId="21" fillId="0" borderId="0" xfId="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24" fillId="0" borderId="0" xfId="0" applyFont="1" applyAlignment="1">
      <alignment horizontal="right" vertical="center" wrapText="1" indent="1" readingOrder="2"/>
    </xf>
    <xf numFmtId="0" fontId="25" fillId="0" borderId="0" xfId="1" applyFont="1" applyFill="1" applyAlignment="1">
      <alignment horizontal="right" vertical="center" readingOrder="2"/>
    </xf>
    <xf numFmtId="0" fontId="24" fillId="0" borderId="0" xfId="0" applyFont="1" applyFill="1" applyAlignment="1">
      <alignment horizontal="right" vertical="center" wrapText="1" indent="1" readingOrder="2"/>
    </xf>
    <xf numFmtId="0" fontId="24" fillId="0" borderId="0" xfId="0" applyFont="1">
      <alignment horizontal="right" vertical="center" wrapText="1" indent="1"/>
    </xf>
    <xf numFmtId="0" fontId="27" fillId="2" borderId="0" xfId="6" applyFont="1" applyAlignment="1">
      <alignment horizontal="right" indent="1" readingOrder="2"/>
    </xf>
    <xf numFmtId="164" fontId="24" fillId="0" borderId="0" xfId="2" applyFont="1" applyAlignment="1">
      <alignment horizontal="right" vertical="center" indent="1"/>
    </xf>
    <xf numFmtId="0" fontId="24" fillId="0" borderId="0" xfId="0" applyFont="1" applyAlignment="1">
      <alignment horizontal="right" vertical="center" wrapText="1" indent="1"/>
    </xf>
    <xf numFmtId="14" fontId="24" fillId="0" borderId="0" xfId="7" applyFont="1" applyFill="1" applyBorder="1" applyAlignment="1">
      <alignment horizontal="right" vertical="center" indent="1"/>
    </xf>
    <xf numFmtId="165" fontId="24" fillId="0" borderId="0" xfId="4" applyFont="1" applyFill="1" applyBorder="1" applyAlignment="1">
      <alignment horizontal="right" vertical="center" indent="1" readingOrder="1"/>
    </xf>
    <xf numFmtId="164" fontId="24" fillId="0" borderId="0" xfId="3" applyFont="1" applyFill="1" applyBorder="1" applyAlignment="1">
      <alignment horizontal="left" vertical="center" indent="3"/>
    </xf>
    <xf numFmtId="0" fontId="26" fillId="0" borderId="0" xfId="8" applyFont="1" applyFill="1" applyAlignment="1">
      <alignment horizontal="left" vertical="center" wrapText="1" indent="1"/>
    </xf>
    <xf numFmtId="9" fontId="19" fillId="0" borderId="0" xfId="5" applyFont="1" applyFill="1" applyBorder="1" applyAlignment="1">
      <alignment horizontal="left" vertical="center"/>
    </xf>
    <xf numFmtId="0" fontId="23" fillId="0" borderId="0" xfId="8" applyFont="1" applyFill="1" applyAlignment="1">
      <alignment horizontal="left" vertical="center" wrapText="1" indent="1"/>
    </xf>
  </cellXfs>
  <cellStyles count="50">
    <cellStyle name="20% - הדגשה1" xfId="27" builtinId="30" customBuiltin="1"/>
    <cellStyle name="20% - הדגשה2" xfId="31" builtinId="34" customBuiltin="1"/>
    <cellStyle name="20% - הדגשה3" xfId="35" builtinId="38" customBuiltin="1"/>
    <cellStyle name="20% - הדגשה4" xfId="39" builtinId="42" customBuiltin="1"/>
    <cellStyle name="20% - הדגשה5" xfId="43" builtinId="46" customBuiltin="1"/>
    <cellStyle name="20% - הדגשה6" xfId="47" builtinId="50" customBuiltin="1"/>
    <cellStyle name="40% - הדגשה1" xfId="28" builtinId="31" customBuiltin="1"/>
    <cellStyle name="40% - הדגשה2" xfId="32" builtinId="35" customBuiltin="1"/>
    <cellStyle name="40% - הדגשה3" xfId="36" builtinId="39" customBuiltin="1"/>
    <cellStyle name="40% - הדגשה4" xfId="40" builtinId="43" customBuiltin="1"/>
    <cellStyle name="40% - הדגשה5" xfId="44" builtinId="47" customBuiltin="1"/>
    <cellStyle name="40% - הדגשה6" xfId="48" builtinId="51" customBuiltin="1"/>
    <cellStyle name="60% - הדגשה1" xfId="29" builtinId="32" customBuiltin="1"/>
    <cellStyle name="60% - הדגשה2" xfId="33" builtinId="36" customBuiltin="1"/>
    <cellStyle name="60% - הדגשה3" xfId="37" builtinId="40" customBuiltin="1"/>
    <cellStyle name="60% - הדגשה4" xfId="41" builtinId="44" customBuiltin="1"/>
    <cellStyle name="60% - הדגשה5" xfId="45" builtinId="48" customBuiltin="1"/>
    <cellStyle name="60% - הדגשה6" xfId="49" builtinId="52" customBuiltin="1"/>
    <cellStyle name="Comma" xfId="2" builtinId="3" customBuiltin="1"/>
    <cellStyle name="Currency" xfId="4" builtinId="4" customBuiltin="1"/>
    <cellStyle name="Normal" xfId="0" builtinId="0" customBuiltin="1"/>
    <cellStyle name="Percent" xfId="5" builtinId="5" customBuiltin="1"/>
    <cellStyle name="הדגשה1" xfId="26" builtinId="29" customBuiltin="1"/>
    <cellStyle name="הדגשה2" xfId="30" builtinId="33" customBuiltin="1"/>
    <cellStyle name="הדגשה3" xfId="34" builtinId="37" customBuiltin="1"/>
    <cellStyle name="הדגשה4" xfId="38" builtinId="41" customBuiltin="1"/>
    <cellStyle name="הדגשה5" xfId="42" builtinId="45" customBuiltin="1"/>
    <cellStyle name="הדגשה6" xfId="46" builtinId="49" customBuiltin="1"/>
    <cellStyle name="היפר-קישור" xfId="8" builtinId="8" customBuiltin="1"/>
    <cellStyle name="היפר-קישור שהופעל" xfId="9" builtinId="9" customBuiltin="1"/>
    <cellStyle name="הערה" xfId="23" builtinId="10" customBuiltin="1"/>
    <cellStyle name="חישוב" xfId="19" builtinId="22" customBuiltin="1"/>
    <cellStyle name="טוב" xfId="14" builtinId="26" customBuiltin="1"/>
    <cellStyle name="טקסט אזהרה" xfId="22" builtinId="11" customBuiltin="1"/>
    <cellStyle name="טקסט הסברי" xfId="24" builtinId="53" customBuiltin="1"/>
    <cellStyle name="כותרת" xfId="1" builtinId="15" customBuiltin="1"/>
    <cellStyle name="כותרת 1" xfId="6" builtinId="16" customBuiltin="1"/>
    <cellStyle name="כותרת 2" xfId="11" builtinId="17" customBuiltin="1"/>
    <cellStyle name="כותרת 3" xfId="12" builtinId="18" customBuiltin="1"/>
    <cellStyle name="כותרת 4" xfId="13" builtinId="19" customBuiltin="1"/>
    <cellStyle name="מטבע [0]" xfId="10" builtinId="7" customBuiltin="1"/>
    <cellStyle name="ניטראלי" xfId="16" builtinId="28" customBuiltin="1"/>
    <cellStyle name="סה&quot;כ" xfId="25" builtinId="25" customBuiltin="1"/>
    <cellStyle name="פלט" xfId="18" builtinId="21" customBuiltin="1"/>
    <cellStyle name="פסיק [0]" xfId="3" builtinId="6" customBuiltin="1"/>
    <cellStyle name="קלט" xfId="17" builtinId="20" customBuiltin="1"/>
    <cellStyle name="רע" xfId="15" builtinId="27" customBuiltin="1"/>
    <cellStyle name="תא מסומן" xfId="21" builtinId="23" customBuiltin="1"/>
    <cellStyle name="תא מקושר" xfId="20" builtinId="24" customBuiltin="1"/>
    <cellStyle name="תאריך" xfId="7" xr:uid="{00000000-0005-0000-0000-000003000000}"/>
  </cellStyles>
  <dxfs count="38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alignment indent="0" readingOrder="2"/>
    </dxf>
    <dxf>
      <alignment indent="0" readingOrder="2"/>
    </dxf>
    <dxf>
      <alignment horizontal="center" indent="0"/>
    </dxf>
    <dxf>
      <alignment horizontal="center" indent="0"/>
    </dxf>
    <dxf>
      <font>
        <sz val="14"/>
      </font>
    </dxf>
    <dxf>
      <numFmt numFmtId="0" formatCode="General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3" justifyLastLine="0" shrinkToFit="0" readingOrder="0"/>
    </dxf>
    <dxf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20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1"/>
    </dxf>
    <dxf>
      <alignment horizontal="right" vertical="center" textRotation="0" wrapText="0" indent="1" justifyLastLine="0" shrinkToFit="0" readingOrder="0"/>
    </dxf>
    <dxf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0" formatCode="General"/>
    </dxf>
    <dxf>
      <font>
        <sz val="14"/>
      </font>
    </dxf>
    <dxf>
      <alignment horizontal="center" indent="0"/>
    </dxf>
    <dxf>
      <alignment horizontal="center" indent="0"/>
    </dxf>
    <dxf>
      <alignment indent="0" readingOrder="2"/>
    </dxf>
    <dxf>
      <alignment indent="0" readingOrder="2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מעקב אחר הצעות במכרזים" defaultPivotStyle="PivotStyleLight16">
    <tableStyle name="מעקב אחר הצעות במכרזים" pivot="0" count="3" xr9:uid="{00000000-0011-0000-FFFF-FFFF00000000}">
      <tableStyleElement type="wholeTable" dxfId="37"/>
      <tableStyleElement type="headerRow" dxfId="36"/>
      <tableStyleElement type="totalRow" dxfId="35"/>
    </tableStyle>
    <tableStyle name="BidTracker_PivotTable1" table="0" count="4" xr9:uid="{00000000-0011-0000-FFFF-FFFF01000000}">
      <tableStyleElement type="wholeTable" dxfId="34"/>
      <tableStyleElement type="headerRow" dxfId="33"/>
      <tableStyleElement type="pageFieldLabels" dxfId="32"/>
      <tableStyleElement type="pageFieldValues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[Office_18442424_TF00000061.xlsx]סיכום!BidReport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he-IL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he-IL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סיכום!$D$3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סיכום!$C$4:$C$10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סיכום!$D$4:$D$10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he-IL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r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n-US" sz="11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ימים שנותרו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he-IL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505;&#1497;&#1499;&#1493;&#1501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508;&#1512;&#1496;&#1497; &#1492;&#1510;&#1506;&#1493;&#1514;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1257300</xdr:colOff>
      <xdr:row>0</xdr:row>
      <xdr:rowOff>266700</xdr:rowOff>
    </xdr:from>
    <xdr:to>
      <xdr:col>7</xdr:col>
      <xdr:colOff>1314449</xdr:colOff>
      <xdr:row>0</xdr:row>
      <xdr:rowOff>607695</xdr:rowOff>
    </xdr:to>
    <xdr:sp macro="" textlink="">
      <xdr:nvSpPr>
        <xdr:cNvPr id="2" name="תרשים" descr="צורת ניווט לגליון העבודה 'סיכום'">
          <a:hlinkClick xmlns:r="http://schemas.openxmlformats.org/officeDocument/2006/relationships" r:id="rId1" tooltip="בחר כדי לנווט לגליון העבודה 'סיכום'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30213126" y="266700"/>
          <a:ext cx="13334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 sz="11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סיכום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1362075</xdr:colOff>
      <xdr:row>1</xdr:row>
      <xdr:rowOff>3695701</xdr:rowOff>
    </xdr:to>
    <xdr:graphicFrame macro="">
      <xdr:nvGraphicFramePr>
        <xdr:cNvPr id="2" name="תרשים הצעות" descr="תרשים טורים מקובץ באשכולות שמציג את מספר הימים שנותרו עבור ההצעות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41124</xdr:colOff>
      <xdr:row>0</xdr:row>
      <xdr:rowOff>266698</xdr:rowOff>
    </xdr:from>
    <xdr:to>
      <xdr:col>5</xdr:col>
      <xdr:colOff>1373124</xdr:colOff>
      <xdr:row>0</xdr:row>
      <xdr:rowOff>608698</xdr:rowOff>
    </xdr:to>
    <xdr:sp macro="" textlink="">
      <xdr:nvSpPr>
        <xdr:cNvPr id="3" name="פירוט" descr="צורת ניווט לגליון העבודה 'פרטי הצעות'">
          <a:hlinkClick xmlns:r="http://schemas.openxmlformats.org/officeDocument/2006/relationships" r:id="rId2" tooltip="בחר כדי לנווט לגליון העבודה 'פרטי הצעות'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31764176" y="266698"/>
          <a:ext cx="1332000" cy="3420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 sz="11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פרטי</a:t>
          </a:r>
          <a:r>
            <a:rPr lang="he" sz="11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he" sz="11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הצעות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" refreshedDate="43214.400648726849" createdVersion="5" refreshedVersion="6" minRefreshableVersion="3" recordCount="7" xr:uid="{00000000-000A-0000-FFFF-FFFF00000000}">
  <cacheSource type="worksheet">
    <worksheetSource name="BidInfo"/>
  </cacheSource>
  <cacheFields count="7">
    <cacheField name="מס' הצעה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תיאור" numFmtId="0">
      <sharedItems/>
    </cacheField>
    <cacheField name="תאריך קבלה" numFmtId="14">
      <sharedItems containsSemiMixedTypes="0" containsNonDate="0" containsDate="1" containsString="0" minDate="2018-03-27T00:00:00" maxDate="2018-04-15T00:00:00"/>
    </cacheField>
    <cacheField name="סכום" numFmtId="165">
      <sharedItems containsSemiMixedTypes="0" containsString="0" containsNumber="1" containsInteger="1" minValue="1500" maxValue="5000"/>
    </cacheField>
    <cacheField name="אחוז השלמה" numFmtId="9">
      <sharedItems containsSemiMixedTypes="0" containsString="0" containsNumber="1" minValue="0.2" maxValue="0.75"/>
    </cacheField>
    <cacheField name="תאריך יעד" numFmtId="14">
      <sharedItems containsSemiMixedTypes="0" containsNonDate="0" containsDate="1" containsString="0" minDate="2018-04-26T00:00:00" maxDate="2018-05-15T00:00:00"/>
    </cacheField>
    <cacheField name="ימים שנותרו" numFmtId="37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הצעה מספר 1"/>
    <d v="2018-04-14T00:00:00"/>
    <n v="2000"/>
    <n v="0.5"/>
    <d v="2018-05-14T00:00:00"/>
    <n v="20"/>
  </r>
  <r>
    <x v="1"/>
    <s v="הצעה מספר 2"/>
    <d v="2018-04-04T00:00:00"/>
    <n v="3500"/>
    <n v="0.25"/>
    <d v="2018-05-04T00:00:00"/>
    <n v="10"/>
  </r>
  <r>
    <x v="2"/>
    <s v="הצעה מספר 3"/>
    <d v="2018-04-04T00:00:00"/>
    <n v="5000"/>
    <n v="0.3"/>
    <d v="2018-05-04T00:00:00"/>
    <n v="10"/>
  </r>
  <r>
    <x v="3"/>
    <s v="הצעה מספר 4"/>
    <d v="2018-04-14T00:00:00"/>
    <n v="4000"/>
    <n v="0.2"/>
    <d v="2018-05-14T00:00:00"/>
    <n v="20"/>
  </r>
  <r>
    <x v="4"/>
    <s v="הצעה מספר 5"/>
    <d v="2018-03-27T00:00:00"/>
    <n v="4000"/>
    <n v="0.75"/>
    <d v="2018-04-26T00:00:00"/>
    <n v="2"/>
  </r>
  <r>
    <x v="5"/>
    <s v="הצעה מספר 6"/>
    <d v="2018-04-07T00:00:00"/>
    <n v="1500"/>
    <n v="0.45"/>
    <d v="2018-05-07T00:00:00"/>
    <n v="13"/>
  </r>
  <r>
    <x v="6"/>
    <s v="הצעה מספר 7"/>
    <d v="2018-04-09T00:00:00"/>
    <n v="5000"/>
    <n v="0.65"/>
    <d v="2018-05-09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BidReport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/>
    <pivotField compact="0" numFmtId="14" showAll="0"/>
    <pivotField compact="0" numFmtId="165" showAll="0"/>
    <pivotField compact="0" numFmtId="9" showAll="0"/>
    <pivotField compact="0" numFmtId="14" showAll="0"/>
    <pivotField dataField="1" compact="0" numFmtId="37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  ימים שנותרו" fld="6" baseField="0" baseItem="0"/>
  </dataFields>
  <formats count="11">
    <format dxfId="30">
      <pivotArea dataOnly="0" labelOnly="1" outline="0" axis="axisValues" fieldPosition="0"/>
    </format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outline="0" collapsedLevelsAreSubtotals="1" fieldPosition="0"/>
    </format>
    <format dxfId="26">
      <pivotArea dataOnly="0" labelOnly="1" outline="0" axis="axisValues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BidTracker_PivotTabl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מספר ההצעה והימים שנותרו מתעדכנים באופן אוטומטי ב- Pivot Table זה על בסיס גליון העבודה 'פרטי הצעות'. בחר 'רענן' תחת האפשרות 'נתח' ברצועת הכלים כדי לעדכן את השינויים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dInfo" displayName="BidInfo" ref="B2:H9" totalsRowShown="0" headerRowDxfId="19" dataDxfId="18">
  <autoFilter ref="B2:H9" xr:uid="{00000000-0009-0000-0100-000001000000}"/>
  <tableColumns count="7">
    <tableColumn id="1" xr3:uid="{00000000-0010-0000-0000-000001000000}" name="מס' הצעה" dataDxfId="17" dataCellStyle="Comma"/>
    <tableColumn id="2" xr3:uid="{00000000-0010-0000-0000-000002000000}" name="תיאור" dataDxfId="16" dataCellStyle="Normal"/>
    <tableColumn id="3" xr3:uid="{00000000-0010-0000-0000-000003000000}" name="תאריך קבלה" dataDxfId="15" dataCellStyle="תאריך"/>
    <tableColumn id="4" xr3:uid="{00000000-0010-0000-0000-000004000000}" name="סכום" dataDxfId="14" dataCellStyle="Currency"/>
    <tableColumn id="5" xr3:uid="{00000000-0010-0000-0000-000005000000}" name="אחוז השלמה" dataDxfId="13" dataCellStyle="Percent"/>
    <tableColumn id="6" xr3:uid="{00000000-0010-0000-0000-000006000000}" name="תאריך יעד" dataDxfId="12" dataCellStyle="תאריך"/>
    <tableColumn id="7" xr3:uid="{00000000-0010-0000-0000-000007000000}" name="ימים שנותרו" dataDxfId="11" dataCellStyle="פסיק [0]">
      <calculatedColumnFormula>BidInfo[[#This Row],[תאריך יעד]]-TODAY()</calculatedColumnFormula>
    </tableColumn>
  </tableColumns>
  <tableStyleInfo name="מעקב אחר הצעות במכרזים" showFirstColumn="0" showLastColumn="1" showRowStripes="1" showColumnStripes="0"/>
  <extLst>
    <ext xmlns:x14="http://schemas.microsoft.com/office/spreadsheetml/2009/9/main" uri="{504A1905-F514-4f6f-8877-14C23A59335A}">
      <x14:table altTextSummary="הזן מספר הצעה, תיאור, תאריך קבלה, סכום, אחוז השלמה, תאריך יעד וימים שנותרו בטבלה זו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H9"/>
  <sheetViews>
    <sheetView showGridLines="0" rightToLeft="1" tabSelected="1" workbookViewId="0"/>
  </sheetViews>
  <sheetFormatPr defaultRowHeight="30" customHeight="1" x14ac:dyDescent="0.2"/>
  <cols>
    <col min="1" max="1" width="2.75" style="13" customWidth="1"/>
    <col min="2" max="2" width="16.25" style="13" customWidth="1"/>
    <col min="3" max="3" width="28" style="13" customWidth="1"/>
    <col min="4" max="4" width="22.375" style="13" customWidth="1"/>
    <col min="5" max="5" width="16.75" style="13" customWidth="1"/>
    <col min="6" max="6" width="28" style="13" customWidth="1"/>
    <col min="7" max="7" width="16.75" style="13" customWidth="1"/>
    <col min="8" max="8" width="17.625" style="13" customWidth="1"/>
    <col min="9" max="9" width="2.75" style="13" customWidth="1"/>
    <col min="10" max="16384" width="9" style="13"/>
  </cols>
  <sheetData>
    <row r="1" spans="1:8" ht="57.75" customHeight="1" x14ac:dyDescent="0.2">
      <c r="A1" s="10"/>
      <c r="B1" s="11" t="s">
        <v>0</v>
      </c>
      <c r="C1" s="12"/>
      <c r="D1" s="12"/>
      <c r="E1" s="12"/>
      <c r="F1" s="12"/>
      <c r="G1" s="12"/>
      <c r="H1" s="20" t="s">
        <v>14</v>
      </c>
    </row>
    <row r="2" spans="1:8" ht="30" customHeight="1" x14ac:dyDescent="0.25">
      <c r="A2" s="10"/>
      <c r="B2" s="14" t="s">
        <v>1</v>
      </c>
      <c r="C2" s="14" t="s">
        <v>2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15</v>
      </c>
    </row>
    <row r="3" spans="1:8" ht="30" customHeight="1" x14ac:dyDescent="0.2">
      <c r="A3" s="10"/>
      <c r="B3" s="15">
        <v>1</v>
      </c>
      <c r="C3" s="16" t="s">
        <v>3</v>
      </c>
      <c r="D3" s="17">
        <f ca="1">TODAY()-10</f>
        <v>43207</v>
      </c>
      <c r="E3" s="18">
        <v>2000</v>
      </c>
      <c r="F3" s="21">
        <v>0.5</v>
      </c>
      <c r="G3" s="17">
        <f ca="1">BidInfo[[#This Row],[תאריך קבלה]]+30</f>
        <v>43237</v>
      </c>
      <c r="H3" s="19">
        <f ca="1">BidInfo[[#This Row],[תאריך יעד]]-TODAY()</f>
        <v>20</v>
      </c>
    </row>
    <row r="4" spans="1:8" ht="30" customHeight="1" x14ac:dyDescent="0.2">
      <c r="A4" s="10"/>
      <c r="B4" s="15">
        <v>2</v>
      </c>
      <c r="C4" s="16" t="s">
        <v>4</v>
      </c>
      <c r="D4" s="17">
        <f ca="1">TODAY()-20</f>
        <v>43197</v>
      </c>
      <c r="E4" s="18">
        <v>3500</v>
      </c>
      <c r="F4" s="21">
        <v>0.25</v>
      </c>
      <c r="G4" s="17">
        <f ca="1">BidInfo[[#This Row],[תאריך קבלה]]+30</f>
        <v>43227</v>
      </c>
      <c r="H4" s="19">
        <f ca="1">BidInfo[[#This Row],[תאריך יעד]]-TODAY()</f>
        <v>10</v>
      </c>
    </row>
    <row r="5" spans="1:8" ht="30" customHeight="1" x14ac:dyDescent="0.2">
      <c r="A5" s="10"/>
      <c r="B5" s="15">
        <v>3</v>
      </c>
      <c r="C5" s="16" t="s">
        <v>5</v>
      </c>
      <c r="D5" s="17">
        <f ca="1">TODAY()-20</f>
        <v>43197</v>
      </c>
      <c r="E5" s="18">
        <v>5000</v>
      </c>
      <c r="F5" s="21">
        <v>0.3</v>
      </c>
      <c r="G5" s="17">
        <f ca="1">BidInfo[[#This Row],[תאריך קבלה]]+30</f>
        <v>43227</v>
      </c>
      <c r="H5" s="19">
        <f ca="1">BidInfo[[#This Row],[תאריך יעד]]-TODAY()</f>
        <v>10</v>
      </c>
    </row>
    <row r="6" spans="1:8" ht="30" customHeight="1" x14ac:dyDescent="0.2">
      <c r="A6" s="10"/>
      <c r="B6" s="15">
        <v>4</v>
      </c>
      <c r="C6" s="16" t="s">
        <v>6</v>
      </c>
      <c r="D6" s="17">
        <f ca="1">TODAY()-10</f>
        <v>43207</v>
      </c>
      <c r="E6" s="18">
        <v>4000</v>
      </c>
      <c r="F6" s="21">
        <v>0.2</v>
      </c>
      <c r="G6" s="17">
        <f ca="1">BidInfo[[#This Row],[תאריך קבלה]]+30</f>
        <v>43237</v>
      </c>
      <c r="H6" s="19">
        <f ca="1">BidInfo[[#This Row],[תאריך יעד]]-TODAY()</f>
        <v>20</v>
      </c>
    </row>
    <row r="7" spans="1:8" ht="30" customHeight="1" x14ac:dyDescent="0.2">
      <c r="A7" s="10"/>
      <c r="B7" s="15">
        <v>5</v>
      </c>
      <c r="C7" s="16" t="s">
        <v>7</v>
      </c>
      <c r="D7" s="17">
        <f ca="1">TODAY()-28</f>
        <v>43189</v>
      </c>
      <c r="E7" s="18">
        <v>4000</v>
      </c>
      <c r="F7" s="21">
        <v>0.75</v>
      </c>
      <c r="G7" s="17">
        <f ca="1">BidInfo[[#This Row],[תאריך קבלה]]+30</f>
        <v>43219</v>
      </c>
      <c r="H7" s="19">
        <f ca="1">BidInfo[[#This Row],[תאריך יעד]]-TODAY()</f>
        <v>2</v>
      </c>
    </row>
    <row r="8" spans="1:8" ht="30" customHeight="1" x14ac:dyDescent="0.2">
      <c r="A8" s="10"/>
      <c r="B8" s="15">
        <v>6</v>
      </c>
      <c r="C8" s="16" t="s">
        <v>8</v>
      </c>
      <c r="D8" s="17">
        <f ca="1">TODAY()-17</f>
        <v>43200</v>
      </c>
      <c r="E8" s="18">
        <v>1500</v>
      </c>
      <c r="F8" s="21">
        <v>0.45</v>
      </c>
      <c r="G8" s="17">
        <f ca="1">BidInfo[[#This Row],[תאריך קבלה]]+30</f>
        <v>43230</v>
      </c>
      <c r="H8" s="19">
        <f ca="1">BidInfo[[#This Row],[תאריך יעד]]-TODAY()</f>
        <v>13</v>
      </c>
    </row>
    <row r="9" spans="1:8" ht="30" customHeight="1" x14ac:dyDescent="0.2">
      <c r="A9" s="10"/>
      <c r="B9" s="15">
        <v>7</v>
      </c>
      <c r="C9" s="16" t="s">
        <v>9</v>
      </c>
      <c r="D9" s="17">
        <f ca="1">TODAY()-15</f>
        <v>43202</v>
      </c>
      <c r="E9" s="18">
        <v>5000</v>
      </c>
      <c r="F9" s="21">
        <v>0.65</v>
      </c>
      <c r="G9" s="17">
        <f ca="1">BidInfo[[#This Row],[תאריך קבלה]]+30</f>
        <v>43232</v>
      </c>
      <c r="H9" s="19">
        <f ca="1">BidInfo[[#This Row],[תאריך יעד]]-TODAY()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עקוב אחר פעילויות הצעה במכרזים באמצעות חוברת עבודה זו של מעקב אחר הצעות במכרזים. הזן את פרטי ההצעות בגליון עבודה זה. תרשים טורים מקובץ באשכולות ו- Pivot Table מתעדכנים באופן אוטומטי בגליון העבודה 'סיכום'" sqref="A1" xr:uid="{00000000-0002-0000-0000-000000000000}"/>
    <dataValidation allowBlank="1" showInputMessage="1" showErrorMessage="1" prompt="הכותרת של גליון עבודה זה מופיעה בתא זה. הזן את פרטי ההצעות בטבלה להלן ובחר את תא H1 כדי לנווט לגליון העבודה 'סיכום'" sqref="B1" xr:uid="{00000000-0002-0000-0000-000001000000}"/>
    <dataValidation allowBlank="1" showInputMessage="1" showErrorMessage="1" prompt="קישור ניווט לגליון העבודה 'סיכום' מופיע בתא זה. תא זה לא יודפס" sqref="H1" xr:uid="{00000000-0002-0000-0000-000002000000}"/>
    <dataValidation allowBlank="1" showInputMessage="1" showErrorMessage="1" prompt="הזן את מספר ההצעה בעמודה זו תחת כותרת זו. השתמש במסנן הכותרת כדי למצוא ערכים ספציפיים" sqref="B2" xr:uid="{00000000-0002-0000-0000-000003000000}"/>
    <dataValidation allowBlank="1" showInputMessage="1" showErrorMessage="1" prompt="הזן תיאור בעמודה זו תחת כותרת זו" sqref="C2" xr:uid="{00000000-0002-0000-0000-000004000000}"/>
    <dataValidation allowBlank="1" showInputMessage="1" showErrorMessage="1" prompt="הזן תאריך קבלה בעמודה זו תחת כותרת זו" sqref="D2" xr:uid="{00000000-0002-0000-0000-000005000000}"/>
    <dataValidation allowBlank="1" showInputMessage="1" showErrorMessage="1" prompt="הזן סכום בעמודה זו תחת כותרת זו" sqref="E2" xr:uid="{00000000-0002-0000-0000-000006000000}"/>
    <dataValidation allowBlank="1" showInputMessage="1" showErrorMessage="1" prompt="הזן אחוז השלמה בעמודה זו תחת כותרת זו שורת מצב מציינת את ההתקדמות לקראת השלמה" sqref="F2" xr:uid="{00000000-0002-0000-0000-000007000000}"/>
    <dataValidation allowBlank="1" showInputMessage="1" showErrorMessage="1" prompt="הזן תאריך יעד בעמודה זו תחת כותרת זו" sqref="G2" xr:uid="{00000000-0002-0000-0000-000008000000}"/>
    <dataValidation allowBlank="1" showInputMessage="1" showErrorMessage="1" prompt="הימים שנותרו מחושבים באופן אוטומטי בעמודה זו תחת כותרת זו" sqref="H2" xr:uid="{00000000-0002-0000-0000-000009000000}"/>
  </dataValidations>
  <hyperlinks>
    <hyperlink ref="H1" location="סיכום!A1" tooltip="בחר כדי לנווט לגליון העבודה 'סיכום'" display="סיכום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F20"/>
  <sheetViews>
    <sheetView showGridLines="0" rightToLeft="1" workbookViewId="0"/>
  </sheetViews>
  <sheetFormatPr defaultRowHeight="30" customHeight="1" x14ac:dyDescent="0.2"/>
  <cols>
    <col min="1" max="1" width="2.75" style="6" customWidth="1"/>
    <col min="2" max="2" width="9.125" style="6" customWidth="1"/>
    <col min="3" max="3" width="24.75" style="6" customWidth="1"/>
    <col min="4" max="6" width="20.75" style="6" customWidth="1"/>
    <col min="7" max="7" width="2.75" style="6" customWidth="1"/>
    <col min="8" max="16384" width="9" style="6"/>
  </cols>
  <sheetData>
    <row r="1" spans="1:6" ht="57.75" customHeight="1" x14ac:dyDescent="0.2">
      <c r="A1" s="4"/>
      <c r="B1" s="5" t="s">
        <v>16</v>
      </c>
      <c r="C1" s="4"/>
      <c r="D1" s="4"/>
      <c r="E1" s="4"/>
      <c r="F1" s="22" t="s">
        <v>0</v>
      </c>
    </row>
    <row r="2" spans="1:6" ht="300" customHeight="1" x14ac:dyDescent="0.2">
      <c r="A2" s="4"/>
      <c r="B2" s="4"/>
      <c r="C2" s="4"/>
      <c r="D2" s="4"/>
      <c r="E2" s="4"/>
      <c r="F2" s="4"/>
    </row>
    <row r="3" spans="1:6" ht="18" x14ac:dyDescent="0.2">
      <c r="A3" s="4"/>
      <c r="B3" s="7"/>
      <c r="C3" s="3" t="s">
        <v>1</v>
      </c>
      <c r="D3" s="2" t="s">
        <v>17</v>
      </c>
      <c r="F3" s="8"/>
    </row>
    <row r="4" spans="1:6" ht="14.25" x14ac:dyDescent="0.2">
      <c r="A4" s="4"/>
      <c r="B4" s="7"/>
      <c r="C4" s="9">
        <v>1</v>
      </c>
      <c r="D4" s="1">
        <v>20</v>
      </c>
      <c r="F4" s="8"/>
    </row>
    <row r="5" spans="1:6" ht="14.25" x14ac:dyDescent="0.2">
      <c r="A5" s="4"/>
      <c r="B5" s="7"/>
      <c r="C5" s="9">
        <v>2</v>
      </c>
      <c r="D5" s="1">
        <v>10</v>
      </c>
      <c r="F5" s="8"/>
    </row>
    <row r="6" spans="1:6" ht="14.25" x14ac:dyDescent="0.2">
      <c r="A6" s="4"/>
      <c r="B6" s="7"/>
      <c r="C6" s="9">
        <v>3</v>
      </c>
      <c r="D6" s="1">
        <v>10</v>
      </c>
      <c r="F6" s="8"/>
    </row>
    <row r="7" spans="1:6" ht="14.25" x14ac:dyDescent="0.2">
      <c r="A7" s="4"/>
      <c r="B7" s="7"/>
      <c r="C7" s="9">
        <v>4</v>
      </c>
      <c r="D7" s="1">
        <v>20</v>
      </c>
      <c r="F7" s="8"/>
    </row>
    <row r="8" spans="1:6" ht="14.25" x14ac:dyDescent="0.2">
      <c r="A8" s="4"/>
      <c r="B8" s="7"/>
      <c r="C8" s="9">
        <v>5</v>
      </c>
      <c r="D8" s="1">
        <v>2</v>
      </c>
      <c r="F8" s="8"/>
    </row>
    <row r="9" spans="1:6" ht="14.25" x14ac:dyDescent="0.2">
      <c r="A9" s="4"/>
      <c r="B9" s="7"/>
      <c r="C9" s="9">
        <v>6</v>
      </c>
      <c r="D9" s="1">
        <v>13</v>
      </c>
      <c r="F9" s="8"/>
    </row>
    <row r="10" spans="1:6" ht="14.25" x14ac:dyDescent="0.2">
      <c r="A10" s="4"/>
      <c r="B10" s="4"/>
      <c r="C10" s="9">
        <v>7</v>
      </c>
      <c r="D10" s="1">
        <v>15</v>
      </c>
      <c r="F10" s="4"/>
    </row>
    <row r="11" spans="1:6" ht="14.25" x14ac:dyDescent="0.2"/>
    <row r="12" spans="1:6" ht="14.25" x14ac:dyDescent="0.2"/>
    <row r="13" spans="1:6" ht="14.25" x14ac:dyDescent="0.2"/>
    <row r="14" spans="1:6" ht="14.25" x14ac:dyDescent="0.2"/>
    <row r="15" spans="1:6" ht="14.25" x14ac:dyDescent="0.2"/>
    <row r="16" spans="1:6" ht="14.25" x14ac:dyDescent="0.2"/>
    <row r="17" ht="14.25" x14ac:dyDescent="0.2"/>
    <row r="18" ht="14.25" x14ac:dyDescent="0.2"/>
    <row r="19" ht="14.25" x14ac:dyDescent="0.2"/>
    <row r="20" ht="14.25" x14ac:dyDescent="0.2"/>
  </sheetData>
  <dataValidations count="4">
    <dataValidation allowBlank="1" showInputMessage="1" showErrorMessage="1" prompt="תרשים טורים מקובץ באשכולות ו- Pivot Table שמציגים את הימים שנותרו להצעות מתעדכנים באופן אוטומטי בגליון העבודה 'סיכום'. בחר את תא F1 כדי לנווט לגליון העבודה 'פרטי הצעות'" sqref="A1" xr:uid="{00000000-0002-0000-0100-000000000000}"/>
    <dataValidation allowBlank="1" showInputMessage="1" showErrorMessage="1" prompt="הכותרת של גליון עבודה זה מופיעה בתא זה. תרשים טורים מקובץ באשכולות שמציג את הימים שנותרו להצעות מופיע בתא מתחת, ו- Pivot Table מופיע בתא C3. בחר את תא C3 כדי לסנן את ה- Pivot Table" sqref="B1" xr:uid="{00000000-0002-0000-0100-000001000000}"/>
    <dataValidation allowBlank="1" showInputMessage="1" showErrorMessage="1" prompt="תרשים טורים מקובץ באשכולות שמציג את הימים שנותרו להצעות מופיע בתא זה" sqref="B2" xr:uid="{00000000-0002-0000-0100-000002000000}"/>
    <dataValidation allowBlank="1" showInputMessage="1" showErrorMessage="1" prompt="קישור ניווט לגליון העבודה 'פרטי הצעות' מופיע בתא זה. תא זה לא יודפס" sqref="F1" xr:uid="{00000000-0002-0000-0100-000003000000}"/>
  </dataValidations>
  <hyperlinks>
    <hyperlink ref="F1" location="'פרטי הצעות'!A1" tooltip="בחר כדי לנווט לגליון העבודה 'פרטי הצעות'" display="פרטי הצעות" xr:uid="{00000000-0004-0000-0100-000000000000}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פרטי הצעות</vt:lpstr>
      <vt:lpstr>סיכום</vt:lpstr>
      <vt:lpstr>סיכום!WPrint_TitlesW</vt:lpstr>
      <vt:lpstr>'פרטי הצעות'!WPrint_TitlesW</vt:lpstr>
      <vt:lpstr>כותרת1</vt:lpstr>
      <vt:lpstr>כותרת2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2017-05-01T05:54:38Z</dcterms:created>
  <dcterms:modified xsi:type="dcterms:W3CDTF">2018-04-27T01:05:35Z</dcterms:modified>
</cp:coreProperties>
</file>