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1600" windowHeight="10350"/>
  </bookViews>
  <sheets>
    <sheet name="רישום שיקים" sheetId="7" r:id="rId1"/>
  </sheets>
  <definedNames>
    <definedName name="CategoryLookup">סיכום[קטגוריה]</definedName>
    <definedName name="ColumnTitle1">רישום[[#Headers],[מספר שיק]]</definedName>
    <definedName name="_xlnm.Print_Titles" localSheetId="0">'רישום שיקים'!$B:$C,'רישום שיקים'!$2:$2</definedName>
    <definedName name="RowTitleRegion1..I1">'רישום שיקים'!$D$1</definedName>
    <definedName name="כותרת1">סיכום[[#Headers],[קטגוריה]]</definedName>
  </definedNames>
  <calcPr calcId="171027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<sst xmlns="http://schemas.openxmlformats.org/spreadsheetml/2006/main" count="33" uniqueCount="24">
  <si>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רישום שיקים</t>
  </si>
  <si>
    <t>סיכום הוצאות</t>
  </si>
  <si>
    <t>קטגוריה</t>
  </si>
  <si>
    <t>הפקדה</t>
  </si>
  <si>
    <t>מצרכים</t>
  </si>
  <si>
    <t>בידור</t>
  </si>
  <si>
    <t>לימודים</t>
  </si>
  <si>
    <t>שירותים ציבוריים</t>
  </si>
  <si>
    <t>אחר</t>
  </si>
  <si>
    <t>סך הכל</t>
  </si>
  <si>
    <t>יתרה שוטפת</t>
  </si>
  <si>
    <t>מספר שיק</t>
  </si>
  <si>
    <t>כרטיס אשראי</t>
  </si>
  <si>
    <t>תאריך</t>
  </si>
  <si>
    <t>תיאור</t>
  </si>
  <si>
    <t>יתרת פתיחה</t>
  </si>
  <si>
    <t>הרשמה לבית הספר</t>
  </si>
  <si>
    <t>חשבון חשמל</t>
  </si>
  <si>
    <t>ציוד לבית הספר</t>
  </si>
  <si>
    <t>קניות במכולת</t>
  </si>
  <si>
    <t>חנות הווידאו</t>
  </si>
  <si>
    <t>משיכה (-)</t>
  </si>
  <si>
    <t>הפקדה (+)</t>
  </si>
  <si>
    <t>יתרה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</si>
</sst>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&quot;₪&quot;\ #,##0.00"/>
    <numFmt numFmtId="165" formatCode="#,##0.00\ &quot;₪&quot;"/>
  </numFmts>
  <fonts count="19" x14ac:knownFonts="1">
    <font>
      <sz val="11"/>
      <color theme="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3"/>
      <name val="Tahoma"/>
      <family val="2"/>
    </font>
    <font>
      <sz val="11"/>
      <color rgb="FF006100"/>
      <name val="Tahoma"/>
      <family val="2"/>
    </font>
    <font>
      <b/>
      <sz val="12"/>
      <color theme="2"/>
      <name val="Tahoma"/>
      <family val="2"/>
    </font>
    <font>
      <b/>
      <sz val="18"/>
      <color theme="2"/>
      <name val="Tahoma"/>
      <family val="2"/>
    </font>
    <font>
      <b/>
      <sz val="11"/>
      <color theme="2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6"/>
      <color theme="3"/>
      <name val="Tahoma"/>
      <family val="2"/>
    </font>
    <font>
      <b/>
      <sz val="36"/>
      <color theme="2"/>
      <name val="Tahoma"/>
      <family val="2"/>
    </font>
    <font>
      <sz val="11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3"/>
      </left>
      <right/>
      <top/>
      <bottom/>
      <diagonal/>
    </border>
  </borders>
  <cellStyleXfs count="49">
    <xf numFmtId="0" fontId="0" fillId="0" borderId="0">
      <alignment horizontal="left" vertical="center" indent="2"/>
    </xf>
    <xf numFmtId="0" fontId="16" fillId="3" borderId="0" applyNumberFormat="0" applyBorder="0" applyProtection="0">
      <alignment horizontal="left" vertical="center" readingOrder="2"/>
    </xf>
    <xf numFmtId="0" fontId="8" fillId="2" borderId="0" applyNumberFormat="0" applyProtection="0">
      <alignment horizontal="right" vertical="center" readingOrder="2"/>
    </xf>
    <xf numFmtId="0" fontId="9" fillId="2" borderId="1" applyNumberFormat="0" applyProtection="0">
      <alignment horizontal="left" vertical="center" indent="2" readingOrder="2"/>
    </xf>
    <xf numFmtId="0" fontId="10" fillId="2" borderId="0" applyNumberFormat="0" applyProtection="0">
      <alignment horizontal="right" vertical="center" indent="5"/>
    </xf>
    <xf numFmtId="164" fontId="6" fillId="0" borderId="0" applyFont="0" applyFill="0" applyBorder="0" applyProtection="0">
      <alignment horizontal="right" vertical="center" indent="5"/>
    </xf>
    <xf numFmtId="165" fontId="6" fillId="0" borderId="0" applyFont="0" applyFill="0" applyBorder="0" applyProtection="0">
      <alignment horizontal="right" vertical="center"/>
    </xf>
    <xf numFmtId="14" fontId="6" fillId="0" borderId="0" applyFont="0" applyFill="0" applyBorder="0">
      <alignment horizontal="right" vertical="center" indent="1"/>
    </xf>
    <xf numFmtId="0" fontId="11" fillId="3" borderId="0" applyNumberFormat="0" applyFill="0" applyBorder="0" applyProtection="0">
      <alignment horizontal="right" vertical="center"/>
    </xf>
    <xf numFmtId="0" fontId="2" fillId="2" borderId="0" applyNumberFormat="0" applyBorder="0" applyProtection="0">
      <alignment horizontal="left" wrapText="1" indent="2"/>
    </xf>
    <xf numFmtId="164" fontId="17" fillId="2" borderId="1" applyProtection="0">
      <alignment horizontal="right" vertical="center" readingOrder="1"/>
    </xf>
    <xf numFmtId="0" fontId="11" fillId="0" borderId="0" applyNumberFormat="0" applyFill="0" applyBorder="0">
      <alignment horizontal="right" vertical="center" indent="5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2" applyNumberFormat="0" applyAlignment="0" applyProtection="0"/>
    <xf numFmtId="0" fontId="15" fillId="8" borderId="3" applyNumberFormat="0" applyAlignment="0" applyProtection="0"/>
    <xf numFmtId="0" fontId="4" fillId="8" borderId="2" applyNumberFormat="0" applyAlignment="0" applyProtection="0"/>
    <xf numFmtId="0" fontId="13" fillId="0" borderId="4" applyNumberFormat="0" applyFill="0" applyAlignment="0" applyProtection="0"/>
    <xf numFmtId="0" fontId="5" fillId="9" borderId="5" applyNumberFormat="0" applyAlignment="0" applyProtection="0"/>
    <xf numFmtId="0" fontId="18" fillId="0" borderId="0" applyNumberFormat="0" applyFill="0" applyBorder="0" applyAlignment="0" applyProtection="0"/>
    <xf numFmtId="0" fontId="6" fillId="10" borderId="6" applyNumberFormat="0" applyFont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5">
    <xf numFmtId="0" fontId="0" fillId="0" borderId="0" xfId="0">
      <alignment horizontal="left" vertical="center" indent="2"/>
    </xf>
    <xf numFmtId="0" fontId="0" fillId="0" borderId="0" xfId="0" applyFont="1">
      <alignment horizontal="left" vertical="center" indent="2"/>
    </xf>
    <xf numFmtId="0" fontId="0" fillId="0" borderId="0" xfId="0" applyFont="1" applyFill="1" applyBorder="1" applyAlignment="1">
      <alignment horizontal="right" vertical="center" wrapText="1" indent="2" readingOrder="2"/>
    </xf>
    <xf numFmtId="14" fontId="0" fillId="0" borderId="0" xfId="7" applyNumberFormat="1" applyFont="1" applyFill="1" applyBorder="1" applyAlignment="1">
      <alignment horizontal="left" vertical="center" indent="1" readingOrder="2"/>
    </xf>
    <xf numFmtId="0" fontId="0" fillId="0" borderId="0" xfId="0" applyFont="1" applyAlignment="1">
      <alignment horizontal="right" vertical="center" wrapText="1" indent="2" readingOrder="2"/>
    </xf>
    <xf numFmtId="0" fontId="11" fillId="0" borderId="0" xfId="8" applyFont="1" applyFill="1" applyAlignment="1">
      <alignment horizontal="left" vertical="center" readingOrder="2"/>
    </xf>
    <xf numFmtId="0" fontId="11" fillId="0" borderId="0" xfId="11" applyFont="1" applyFill="1" applyAlignment="1">
      <alignment horizontal="left" vertical="center" indent="5" readingOrder="2"/>
    </xf>
    <xf numFmtId="0" fontId="0" fillId="0" borderId="0" xfId="0" applyFont="1" applyAlignment="1">
      <alignment horizontal="left" vertical="center" wrapText="1" indent="2" readingOrder="2"/>
    </xf>
    <xf numFmtId="164" fontId="0" fillId="0" borderId="0" xfId="5" applyFont="1" applyFill="1" applyBorder="1">
      <alignment horizontal="right" vertical="center" indent="5"/>
    </xf>
    <xf numFmtId="164" fontId="0" fillId="0" borderId="0" xfId="5" applyFont="1" applyFill="1" applyBorder="1" applyAlignment="1">
      <alignment horizontal="left" vertical="center" indent="3"/>
    </xf>
    <xf numFmtId="0" fontId="10" fillId="2" borderId="0" xfId="4" applyFont="1" applyAlignment="1">
      <alignment horizontal="left" vertical="center" indent="3" readingOrder="2"/>
    </xf>
    <xf numFmtId="164" fontId="17" fillId="2" borderId="7" xfId="10" applyBorder="1" applyAlignment="1">
      <alignment horizontal="left" vertical="center" readingOrder="1"/>
    </xf>
    <xf numFmtId="0" fontId="16" fillId="3" borderId="0" xfId="1" applyFont="1" applyBorder="1" applyAlignment="1">
      <alignment horizontal="right" vertical="center" readingOrder="2"/>
    </xf>
    <xf numFmtId="0" fontId="8" fillId="2" borderId="0" xfId="2" applyNumberFormat="1" applyFont="1" applyAlignment="1">
      <alignment horizontal="left" vertical="center" readingOrder="2"/>
    </xf>
    <xf numFmtId="0" fontId="9" fillId="2" borderId="1" xfId="3" applyFont="1" applyAlignment="1">
      <alignment horizontal="right" vertical="center" indent="2" readingOrder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2" builtinId="3" customBuiltin="1"/>
    <cellStyle name="Comma [0]" xfId="13" builtinId="6" customBuiltin="1"/>
    <cellStyle name="Currency" xfId="6" builtinId="4" customBuiltin="1"/>
    <cellStyle name="Currency [0]" xfId="5" builtinId="7" customBuiltin="1"/>
    <cellStyle name="Explanatory Text" xfId="9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1" builtinId="15" customBuiltin="1"/>
    <cellStyle name="Total" xfId="10" builtinId="25" customBuiltin="1"/>
    <cellStyle name="Warning Text" xfId="23" builtinId="11" customBuiltin="1"/>
    <cellStyle name="כותרת יתרה" xfId="11"/>
    <cellStyle name="תאריך" xfId="7"/>
  </cellStyles>
  <dxfs count="26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numFmt numFmtId="164" formatCode="&quot;₪&quot;\ #,##0.0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numFmt numFmtId="164" formatCode="&quot;₪&quot;\ #,##0.0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1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CheckRegister" defaultPivotStyle="PivotStyleLight16">
    <tableStyle name="סיכום רישום שיקים" pivot="0" count="4">
      <tableStyleElement type="wholeTable" dxfId="25"/>
      <tableStyleElement type="headerRow" dxfId="24"/>
      <tableStyleElement type="firstRowStripe" dxfId="23"/>
      <tableStyleElement type="secondRowStripe" dxfId="22"/>
    </tableStyle>
    <tableStyle name="CheckRegister" pivot="0" count="3">
      <tableStyleElement type="header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רישום" displayName="רישום" ref="D2:J8" headerRowDxfId="17" dataDxfId="16" totalsRowDxfId="15" totalsRowCellStyle="Normal">
  <tableColumns count="7">
    <tableColumn id="1" name="מספר שיק" totalsRowLabel="Totals" dataDxfId="14" dataCellStyle="Normal"/>
    <tableColumn id="6" name="תאריך" dataDxfId="13"/>
    <tableColumn id="7" name="תיאור" dataDxfId="12" totalsRowDxfId="11"/>
    <tableColumn id="2" name="קטגוריה" dataDxfId="10" totalsRowDxfId="9"/>
    <tableColumn id="3" name="משיכה (-)" totalsRowFunction="sum" dataDxfId="8" totalsRowDxfId="7"/>
    <tableColumn id="4" name="הפקדה (+)" totalsRowFunction="sum" dataDxfId="6" totalsRowDxfId="5"/>
    <tableColumn id="5" name="יתרה" totalsRowFunction="custom" dataDxfId="4">
      <calculatedColumnFormula>IF(ISBLANK(רישום[[#This Row],[משיכה (-)]]),J2+רישום[[#This Row],[הפקדה (+)]],J2-רישום[[#This Row],[משיכה (-)]])</calculatedColumnFormula>
      <totalsRowFormula>רישום[[#Totals],[הפקדה (+)]]-רישום[[#Totals],[משיכה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Summary="הזן מספר שיק, תאריך, תיאור, קטגוריה וסכומי משיכה והפקדה בטבלה זו. היתרה מחושבת באופן אוטומטי"/>
    </ext>
  </extLst>
</table>
</file>

<file path=xl/tables/table2.xml><?xml version="1.0" encoding="utf-8"?>
<table xmlns="http://schemas.openxmlformats.org/spreadsheetml/2006/main" id="3" name="סיכום" displayName="סיכום" ref="B3:C9" totalsRowShown="0" headerRowDxfId="3" dataDxfId="2">
  <tableColumns count="2">
    <tableColumn id="1" name="קטגוריה" dataDxfId="1"/>
    <tableColumn id="2" name="סך הכל" dataDxfId="0">
      <calculatedColumnFormula>SUMIF(רישום[קטגוריה],"=" &amp;סיכום[[#This Row],[קטגוריה]],רישום[משיכה (-)])</calculatedColumnFormula>
    </tableColumn>
  </tableColumns>
  <tableStyleInfo name="סיכום רישום שיקים" showFirstColumn="0" showLastColumn="0" showRowStripes="0" showColumnStripes="0"/>
  <extLst>
    <ext xmlns:x14="http://schemas.microsoft.com/office/spreadsheetml/2009/9/main" uri="{504A1905-F514-4f6f-8877-14C23A59335A}">
      <x14:table altTextSummary="הזן פריטי קטגוריות בטבלה זו. הסכום הכולל מתעדכן באופן אוטומטי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9"/>
  <sheetViews>
    <sheetView showGridLines="0" rightToLeft="1" tabSelected="1" workbookViewId="0"/>
  </sheetViews>
  <sheetFormatPr defaultRowHeight="30" customHeight="1" x14ac:dyDescent="0.2"/>
  <cols>
    <col min="1" max="1" width="2.625" style="1" customWidth="1"/>
    <col min="2" max="2" width="19.625" style="1" customWidth="1"/>
    <col min="3" max="3" width="20" style="1" bestFit="1" customWidth="1"/>
    <col min="4" max="4" width="19.75" style="1" customWidth="1"/>
    <col min="5" max="5" width="15" style="1" customWidth="1"/>
    <col min="6" max="6" width="30.625" style="1" customWidth="1"/>
    <col min="7" max="7" width="18.625" style="1" customWidth="1"/>
    <col min="8" max="8" width="18.375" style="1" bestFit="1" customWidth="1"/>
    <col min="9" max="9" width="20" style="1" bestFit="1" customWidth="1"/>
    <col min="10" max="10" width="25.5" style="1" customWidth="1"/>
    <col min="11" max="11" width="2.625" style="1" customWidth="1"/>
    <col min="12" max="16384" width="9" style="1"/>
  </cols>
  <sheetData>
    <row r="1" spans="1:10" ht="54" customHeight="1" x14ac:dyDescent="0.2">
      <c r="A1" s="4"/>
      <c r="B1" s="12" t="s">
        <v>0</v>
      </c>
      <c r="C1" s="12"/>
      <c r="D1" s="13" t="s">
        <v>10</v>
      </c>
      <c r="E1" s="13"/>
      <c r="F1" s="13"/>
      <c r="G1" s="13"/>
      <c r="H1" s="13"/>
      <c r="I1" s="11">
        <f>SUM(רישום[הפקדה (+)])-SUM(רישום[משיכה (-)])</f>
        <v>1617</v>
      </c>
      <c r="J1" s="11"/>
    </row>
    <row r="2" spans="1:10" ht="33" customHeight="1" x14ac:dyDescent="0.2">
      <c r="A2" s="4"/>
      <c r="B2" s="14" t="s">
        <v>1</v>
      </c>
      <c r="C2" s="14"/>
      <c r="D2" s="4" t="s">
        <v>11</v>
      </c>
      <c r="E2" s="4" t="s">
        <v>13</v>
      </c>
      <c r="F2" s="4" t="s">
        <v>14</v>
      </c>
      <c r="G2" s="4" t="s">
        <v>2</v>
      </c>
      <c r="H2" s="5" t="s">
        <v>21</v>
      </c>
      <c r="I2" s="5" t="s">
        <v>22</v>
      </c>
      <c r="J2" s="6" t="s">
        <v>23</v>
      </c>
    </row>
    <row r="3" spans="1:10" ht="30" customHeight="1" x14ac:dyDescent="0.2">
      <c r="A3" s="4"/>
      <c r="B3" s="2" t="s">
        <v>2</v>
      </c>
      <c r="C3" s="10" t="s">
        <v>9</v>
      </c>
      <c r="D3" s="7"/>
      <c r="E3" s="3">
        <f ca="1">TODAY()</f>
        <v>43285</v>
      </c>
      <c r="F3" s="2" t="s">
        <v>15</v>
      </c>
      <c r="G3" s="2" t="s">
        <v>3</v>
      </c>
      <c r="H3" s="8"/>
      <c r="I3" s="8">
        <v>2000</v>
      </c>
      <c r="J3" s="8">
        <f>רישום[[#This Row],[הפקדה (+)]]</f>
        <v>2000</v>
      </c>
    </row>
    <row r="4" spans="1:10" ht="30" customHeight="1" x14ac:dyDescent="0.2">
      <c r="A4" s="4"/>
      <c r="B4" s="2" t="s">
        <v>3</v>
      </c>
      <c r="C4" s="9">
        <f>IFERROR(SUMIF(רישום[קטגוריה],"=" &amp;סיכום[[#This Row],[קטגוריה]],רישום[הפקדה (+)]),"")</f>
        <v>2000</v>
      </c>
      <c r="D4" s="7" t="s">
        <v>12</v>
      </c>
      <c r="E4" s="3">
        <f ca="1">TODAY()+10</f>
        <v>43295</v>
      </c>
      <c r="F4" s="2" t="s">
        <v>16</v>
      </c>
      <c r="G4" s="2" t="s">
        <v>6</v>
      </c>
      <c r="H4" s="8">
        <v>225</v>
      </c>
      <c r="I4" s="8"/>
      <c r="J4" s="8">
        <f>IF(ISBLANK(רישום[[#This Row],[משיכה (-)]]),J3+רישום[[#This Row],[הפקדה (+)]],J3-רישום[[#This Row],[משיכה (-)]])</f>
        <v>1775</v>
      </c>
    </row>
    <row r="5" spans="1:10" ht="30" customHeight="1" x14ac:dyDescent="0.2">
      <c r="A5" s="4"/>
      <c r="B5" s="2" t="s">
        <v>4</v>
      </c>
      <c r="C5" s="9">
        <f>IFERROR(SUMIF(רישום[קטגוריה],"=" &amp;סיכום[[#This Row],[קטגוריה]],רישום[משיכה (-)]),"")</f>
        <v>40</v>
      </c>
      <c r="D5" s="7">
        <v>1001</v>
      </c>
      <c r="E5" s="3">
        <f ca="1">TODAY()+30</f>
        <v>43315</v>
      </c>
      <c r="F5" s="2" t="s">
        <v>17</v>
      </c>
      <c r="G5" s="2" t="s">
        <v>7</v>
      </c>
      <c r="H5" s="8">
        <v>73</v>
      </c>
      <c r="I5" s="8"/>
      <c r="J5" s="8">
        <f>IF(ISBLANK(רישום[[#This Row],[משיכה (-)]]),J4+רישום[[#This Row],[הפקדה (+)]],J4-רישום[[#This Row],[משיכה (-)]])</f>
        <v>1702</v>
      </c>
    </row>
    <row r="6" spans="1:10" ht="30" customHeight="1" x14ac:dyDescent="0.2">
      <c r="A6" s="4"/>
      <c r="B6" s="2" t="s">
        <v>5</v>
      </c>
      <c r="C6" s="9">
        <f>IFERROR(SUMIF(רישום[קטגוריה],"=" &amp;סיכום[[#This Row],[קטגוריה]],רישום[משיכה (-)]),"")</f>
        <v>7</v>
      </c>
      <c r="D6" s="7" t="s">
        <v>12</v>
      </c>
      <c r="E6" s="3">
        <f ca="1">TODAY()+40</f>
        <v>43325</v>
      </c>
      <c r="F6" s="2" t="s">
        <v>18</v>
      </c>
      <c r="G6" s="2" t="s">
        <v>6</v>
      </c>
      <c r="H6" s="8">
        <v>38</v>
      </c>
      <c r="I6" s="8"/>
      <c r="J6" s="8">
        <f>IF(ISBLANK(רישום[[#This Row],[משיכה (-)]]),J5+רישום[[#This Row],[הפקדה (+)]],J5-רישום[[#This Row],[משיכה (-)]])</f>
        <v>1664</v>
      </c>
    </row>
    <row r="7" spans="1:10" ht="30" customHeight="1" x14ac:dyDescent="0.2">
      <c r="A7" s="4"/>
      <c r="B7" s="2" t="s">
        <v>6</v>
      </c>
      <c r="C7" s="9">
        <f>IFERROR(SUMIF(רישום[קטגוריה],"=" &amp;סיכום[[#This Row],[קטגוריה]],רישום[משיכה (-)]),"")</f>
        <v>263</v>
      </c>
      <c r="D7" s="7">
        <v>1002</v>
      </c>
      <c r="E7" s="3">
        <f ca="1">TODAY()+55</f>
        <v>43340</v>
      </c>
      <c r="F7" s="2" t="s">
        <v>19</v>
      </c>
      <c r="G7" s="2" t="s">
        <v>4</v>
      </c>
      <c r="H7" s="8">
        <v>40</v>
      </c>
      <c r="I7" s="8"/>
      <c r="J7" s="8">
        <f>IF(ISBLANK(רישום[[#This Row],[משיכה (-)]]),J6+רישום[[#This Row],[הפקדה (+)]],J6-רישום[[#This Row],[משיכה (-)]])</f>
        <v>1624</v>
      </c>
    </row>
    <row r="8" spans="1:10" ht="30" customHeight="1" x14ac:dyDescent="0.2">
      <c r="A8" s="4"/>
      <c r="B8" s="2" t="s">
        <v>7</v>
      </c>
      <c r="C8" s="9">
        <f>IFERROR(SUMIF(רישום[קטגוריה],"=" &amp;סיכום[[#This Row],[קטגוריה]],רישום[משיכה (-)]),"")</f>
        <v>73</v>
      </c>
      <c r="D8" s="7" t="s">
        <v>12</v>
      </c>
      <c r="E8" s="3">
        <f ca="1">TODAY()+65</f>
        <v>43350</v>
      </c>
      <c r="F8" s="2" t="s">
        <v>20</v>
      </c>
      <c r="G8" s="2" t="s">
        <v>5</v>
      </c>
      <c r="H8" s="8">
        <v>7</v>
      </c>
      <c r="I8" s="8"/>
      <c r="J8" s="8">
        <f>IF(ISBLANK(רישום[[#This Row],[משיכה (-)]]),J7+רישום[[#This Row],[הפקדה (+)]],J7-רישום[[#This Row],[משיכה (-)]])</f>
        <v>1617</v>
      </c>
    </row>
    <row r="9" spans="1:10" ht="30" customHeight="1" x14ac:dyDescent="0.2">
      <c r="A9" s="4"/>
      <c r="B9" s="2" t="s">
        <v>8</v>
      </c>
      <c r="C9" s="9">
        <f>IFERROR(SUMIFS(רישום[משיכה (-)],רישום[קטגוריה],סיכום[[#This Row],[קטגוריה]])+SUMIFS(רישום[משיכה (-)],רישום[קטגוריה],""),"")</f>
        <v>0</v>
      </c>
      <c r="D9" s="4"/>
      <c r="E9" s="4"/>
      <c r="F9" s="4"/>
      <c r="G9" s="4"/>
      <c r="H9" s="4"/>
      <c r="I9" s="4"/>
      <c r="J9" s="4"/>
    </row>
  </sheetData>
  <mergeCells count="4">
    <mergeCell ref="I1:J1"/>
    <mergeCell ref="B1:C1"/>
    <mergeCell ref="D1:H1"/>
    <mergeCell ref="B2:C2"/>
  </mergeCells>
  <conditionalFormatting sqref="J3:J8">
    <cfRule type="expression" dxfId="18" priority="1">
      <formula>J3&lt;0</formula>
    </cfRule>
  </conditionalFormatting>
  <dataValidations count="15">
    <dataValidation type="list" errorStyle="warning" allowBlank="1" showInputMessage="1" showErrorMessage="1" error="בחר פריט מהרשימה. בחר 'ביטול', הקש ALT+חץ למטה כדי לפתוח את הרשימה הנפתחת ולאחר מכן הקש ENTER כדי לבצע בחירה" sqref="G3:G8">
      <formula1>CategoryLookup</formula1>
    </dataValidation>
    <dataValidation allowBlank="1" showInputMessage="1" showErrorMessage="1" prompt="הכותרת של גליון עבודה זה מופיעה בתא זה" sqref="B1:C1"/>
    <dataValidation allowBlank="1" showInputMessage="1" showErrorMessage="1" prompt="פריטי הקטגוריות מופיעים בעמודה זו תחת כותרת זו" sqref="B3"/>
    <dataValidation allowBlank="1" showInputMessage="1" showErrorMessage="1" prompt="הסכומים הכוללים עבור הקטגוריות מתעדכנים באופן אוטומטי בעמודה זו תחת כותרת זו בהתבסס על הערכים בטבלה 'רישום'" sqref="C3"/>
    <dataValidation allowBlank="1" showInputMessage="1" showErrorMessage="1" prompt="הזן את מספר השיק בעמודה זו תחת כותרת זו" sqref="D2"/>
    <dataValidation allowBlank="1" showInputMessage="1" showErrorMessage="1" prompt="הזן תאריך בעמודה זו תחת כותרת זו" sqref="E2"/>
    <dataValidation allowBlank="1" showInputMessage="1" showErrorMessage="1" prompt="הזן תיאור בעמודה זו תחת כותרת זו" sqref="F2"/>
    <dataValidation allowBlank="1" showInputMessage="1" showErrorMessage="1" prompt="היתרה השוטפת מתעדכנת באופן אוטומטי בתא משמאל" sqref="D1:H1"/>
    <dataValidation allowBlank="1" showInputMessage="1" showErrorMessage="1" prompt="היתרה השוטפת מתעדכנת באופן אוטומטי בתא זה. רישום השיקים מתחיל בתא D2" sqref="I1:J1"/>
    <dataValidation allowBlank="1" showInputMessage="1" showErrorMessage="1" prompt="בחר קטגוריה בעמודה זו תחת כותרת זו. הקש ALT+חץ למטה כדי לפתוח את הרשימה הנפתחת ולאחר מכן הקש ENTER כדי לבצע בחירה. רשימת הקטגוריות מבוססת על הקטגוריות בסיכום ההוצאות מימין" sqref="G2"/>
    <dataValidation allowBlank="1" showInputMessage="1" showErrorMessage="1" prompt="הזן סכום משיכה בעמודה זו תחת כותרת זו" sqref="H2"/>
    <dataValidation allowBlank="1" showInputMessage="1" showErrorMessage="1" prompt="הזן סכום הפקדה בעמודה זו תחת כותרת זו" sqref="I2"/>
    <dataValidation allowBlank="1" showInputMessage="1" showErrorMessage="1" prompt="היתרה מחושבת באופן אוטומטי בעמודה זו תחת כותרת זו" sqref="J2"/>
    <dataValidation allowBlank="1" showInputMessage="1" showErrorMessage="1" prompt="צור רישום שיקים בגליון עבודה זה" sqref="A1"/>
    <dataValidation allowBlank="1" showInputMessage="1" showErrorMessage="1" prompt="שנה או הוסף קטגוריות חדשות מתחת. בעת הוספת ערכים לרישום השיקים משמאל עבור קטגוריה זו, הסכומים הכוללים שלהם יתעדכנו באופן אוטומטי בסיכום זה" sqref="B2:C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רישום שיקים</vt:lpstr>
      <vt:lpstr>CategoryLookup</vt:lpstr>
      <vt:lpstr>ColumnTitle1</vt:lpstr>
      <vt:lpstr>'רישום שיקים'!Print_Titles</vt:lpstr>
      <vt:lpstr>RowTitleRegion1..I1</vt:lpstr>
      <vt:lpstr>כותרת1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2018-07-04T02:34:02Z</dcterms:created>
  <dcterms:modified xsi:type="dcterms:W3CDTF">2018-07-04T02:34:02Z</dcterms:modified>
</cp:coreProperties>
</file>