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autoCompressPictures="0"/>
  <bookViews>
    <workbookView xWindow="1110" yWindow="4620" windowWidth="11340" windowHeight="4755" tabRatio="872"/>
  </bookViews>
  <sheets>
    <sheet name="Sommaire budget cumulé" sheetId="12" r:id="rId1"/>
    <sheet name="Frais mensuels" sheetId="11" r:id="rId2"/>
    <sheet name="1000-Bureau" sheetId="8" r:id="rId3"/>
    <sheet name="2000-Magasin" sheetId="17" r:id="rId4"/>
    <sheet name="3000-Dotation en personnel" sheetId="18" r:id="rId5"/>
    <sheet name="4000-Équipement" sheetId="19" r:id="rId6"/>
    <sheet name="5000-Autre" sheetId="20" r:id="rId7"/>
  </sheets>
  <definedNames>
    <definedName name="_xlnm.Print_Area" localSheetId="2">'1000-Bureau'!$A$1:$G$58</definedName>
    <definedName name="_xlnm.Print_Area" localSheetId="3">'2000-Magasin'!$A$1:$G$58</definedName>
    <definedName name="_xlnm.Print_Area" localSheetId="4">'3000-Dotation en personnel'!$A$1:$G$58</definedName>
    <definedName name="_xlnm.Print_Area" localSheetId="5">'4000-Équipement'!$A$1:$G$59</definedName>
    <definedName name="_xlnm.Print_Area" localSheetId="6">'5000-Autre'!$A$1:$G$60</definedName>
    <definedName name="_xlnm.Print_Area" localSheetId="1">'Frais mensuels'!$A$1:$J$56</definedName>
    <definedName name="_xlnm.Print_Area" localSheetId="0">'Sommaire budget cumulé'!$A$1:$F$64</definedName>
  </definedNames>
  <calcPr calcId="145621"/>
  <webPublishing codePage="1252"/>
</workbook>
</file>

<file path=xl/calcChain.xml><?xml version="1.0" encoding="utf-8"?>
<calcChain xmlns="http://schemas.openxmlformats.org/spreadsheetml/2006/main">
  <c r="E4" i="20" l="1"/>
  <c r="J3" i="20"/>
  <c r="J2" i="20"/>
  <c r="E4" i="19"/>
  <c r="J3" i="19"/>
  <c r="J2" i="19"/>
  <c r="E5" i="18"/>
  <c r="J4" i="18"/>
  <c r="J3" i="18"/>
  <c r="J2" i="18"/>
  <c r="E5" i="17"/>
  <c r="J4" i="17"/>
  <c r="J3" i="17"/>
  <c r="J2" i="17"/>
  <c r="E6" i="8"/>
  <c r="J5" i="8"/>
  <c r="J4" i="8"/>
  <c r="J3" i="8"/>
  <c r="J2" i="8"/>
  <c r="N9" i="11" l="1"/>
  <c r="M9" i="11"/>
  <c r="L9" i="11"/>
  <c r="K9" i="11"/>
  <c r="J9" i="11"/>
  <c r="I9" i="11"/>
  <c r="H9" i="11"/>
  <c r="G9" i="11"/>
  <c r="F9" i="11"/>
  <c r="E9" i="11"/>
  <c r="D9" i="11"/>
  <c r="C9" i="11"/>
  <c r="O9" i="11" l="1"/>
  <c r="N8" i="11"/>
  <c r="M8" i="11"/>
  <c r="L8" i="11"/>
  <c r="K8" i="11"/>
  <c r="J8" i="11"/>
  <c r="I8" i="11"/>
  <c r="H8" i="11"/>
  <c r="G8" i="11"/>
  <c r="F8" i="11"/>
  <c r="E8" i="11"/>
  <c r="D8" i="11"/>
  <c r="C8" i="11"/>
  <c r="N7" i="11"/>
  <c r="M7" i="11"/>
  <c r="L7" i="11"/>
  <c r="K7" i="11"/>
  <c r="J7" i="11"/>
  <c r="I7" i="11"/>
  <c r="H7" i="11"/>
  <c r="G7" i="11"/>
  <c r="F7" i="11"/>
  <c r="E7" i="11"/>
  <c r="D7" i="11"/>
  <c r="C7" i="11"/>
  <c r="N6" i="11"/>
  <c r="M6" i="11"/>
  <c r="L6" i="11"/>
  <c r="K6" i="11"/>
  <c r="J6" i="11"/>
  <c r="I6" i="11"/>
  <c r="H6" i="11"/>
  <c r="G6" i="11"/>
  <c r="F6" i="11"/>
  <c r="E6" i="11"/>
  <c r="D6" i="11"/>
  <c r="C6" i="11"/>
  <c r="N5" i="11"/>
  <c r="M5" i="11"/>
  <c r="L5" i="11"/>
  <c r="K5" i="11"/>
  <c r="J5" i="11"/>
  <c r="I5" i="11"/>
  <c r="H5" i="11"/>
  <c r="G5" i="11"/>
  <c r="F5" i="11"/>
  <c r="E5" i="11"/>
  <c r="D5" i="11"/>
  <c r="C5" i="11"/>
  <c r="D10" i="12"/>
  <c r="O5" i="11" l="1"/>
  <c r="O7" i="11"/>
  <c r="O8" i="11"/>
  <c r="D10" i="11"/>
  <c r="F10" i="11"/>
  <c r="H10" i="11"/>
  <c r="L10" i="11"/>
  <c r="M10" i="11"/>
  <c r="C10" i="11"/>
  <c r="E10" i="11"/>
  <c r="G10" i="11"/>
  <c r="I10" i="11"/>
  <c r="J10" i="11"/>
  <c r="K10" i="11"/>
  <c r="N10" i="11"/>
  <c r="O6" i="11"/>
  <c r="C8" i="12"/>
  <c r="O10" i="11" l="1"/>
  <c r="C6" i="12"/>
  <c r="E6" i="12" s="1"/>
  <c r="C9" i="12"/>
  <c r="E9" i="12" s="1"/>
  <c r="F9" i="12" s="1"/>
  <c r="E8" i="12"/>
  <c r="F8" i="12" s="1"/>
  <c r="C5" i="12"/>
  <c r="E5" i="12" s="1"/>
  <c r="F5" i="12" s="1"/>
  <c r="C7" i="12"/>
  <c r="E7" i="12" s="1"/>
  <c r="F7" i="12" s="1"/>
  <c r="C10" i="12"/>
  <c r="F6" i="12" l="1"/>
  <c r="E10" i="12"/>
  <c r="F10" i="12" s="1"/>
</calcChain>
</file>

<file path=xl/sharedStrings.xml><?xml version="1.0" encoding="utf-8"?>
<sst xmlns="http://schemas.openxmlformats.org/spreadsheetml/2006/main" count="126" uniqueCount="61">
  <si>
    <t>G/L - Frais</t>
  </si>
  <si>
    <t>Total</t>
  </si>
  <si>
    <t>Date de facture</t>
  </si>
  <si>
    <t>N° de facture </t>
  </si>
  <si>
    <t>Champ clé construit</t>
  </si>
  <si>
    <t>Compte</t>
  </si>
  <si>
    <t>Demandée par </t>
  </si>
  <si>
    <t>Montant du chèque</t>
  </si>
  <si>
    <t>Nom du bénéficiaire</t>
  </si>
  <si>
    <t>Utilisation du chèque</t>
  </si>
  <si>
    <t>Méthode de distribution</t>
  </si>
  <si>
    <t>Date de dépôt</t>
  </si>
  <si>
    <t>Bureau</t>
  </si>
  <si>
    <t>Magasin</t>
  </si>
  <si>
    <t>Dotation en personnel</t>
  </si>
  <si>
    <t>Équipement</t>
  </si>
  <si>
    <t>Autre</t>
  </si>
  <si>
    <t>CD-ROM vierges</t>
  </si>
  <si>
    <t>Crédit</t>
  </si>
  <si>
    <t>Remplacer la fenêtre du magasin</t>
  </si>
  <si>
    <t>Nouvelle caisse enregistreuse</t>
  </si>
  <si>
    <t>Frais de taxi</t>
  </si>
  <si>
    <t>Chèque</t>
  </si>
  <si>
    <t>Nouvel ordinateur portable</t>
  </si>
  <si>
    <t>Encre imprimante</t>
  </si>
  <si>
    <t>N° de compte</t>
  </si>
  <si>
    <t>André Martin</t>
  </si>
  <si>
    <t xml:space="preserve">Consolidated Messenger </t>
  </si>
  <si>
    <t>Marc Faeber</t>
  </si>
  <si>
    <t xml:space="preserve">Fabrikam, Inc. </t>
  </si>
  <si>
    <t xml:space="preserve">A. Datum Corporation </t>
  </si>
  <si>
    <t>Marc Durant</t>
  </si>
  <si>
    <t xml:space="preserve">Institut d'arts graphiques </t>
  </si>
  <si>
    <t>Rédacteur de contrat</t>
  </si>
  <si>
    <t>Jean Dupont</t>
  </si>
  <si>
    <t xml:space="preserve">Trey Research </t>
  </si>
  <si>
    <t>Bob Gage</t>
  </si>
  <si>
    <t>Réel cumulé sur l'exercice en cours</t>
  </si>
  <si>
    <t>Budget cumulé sur l'exercice en cours</t>
  </si>
  <si>
    <t>Budget restant €</t>
  </si>
  <si>
    <t>% budget restant</t>
  </si>
  <si>
    <t>Budget 2006 réel vs Budget cumulé sur l'exercice en cours</t>
  </si>
  <si>
    <t>Total 2006</t>
  </si>
  <si>
    <t>Frais mensuels 2006</t>
  </si>
  <si>
    <t>Acme</t>
  </si>
  <si>
    <t>Services administratifs</t>
  </si>
  <si>
    <t>Jan-06</t>
  </si>
  <si>
    <t>Fév-06</t>
  </si>
  <si>
    <t>Mar-06</t>
  </si>
  <si>
    <t>Avr-06</t>
  </si>
  <si>
    <t>Mai-06</t>
  </si>
  <si>
    <t>Juin-06</t>
  </si>
  <si>
    <t>Juil-06</t>
  </si>
  <si>
    <t>Août-06</t>
  </si>
  <si>
    <t>Sep-06</t>
  </si>
  <si>
    <t>Oct-06</t>
  </si>
  <si>
    <t>Nov-06</t>
  </si>
  <si>
    <t>Déc-06</t>
  </si>
  <si>
    <t>Adventure Works</t>
  </si>
  <si>
    <t>Rédacteur de contrat</t>
  </si>
  <si>
    <t>Sandeep Kaliyath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</si>
</sst>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€&quot;_-;\-* #,##0.00\ &quot;€&quot;_-;_-* &quot;-&quot;??\ &quot;€&quot;_-;_-@_-"/>
    <numFmt numFmtId="165" formatCode="0000"/>
    <numFmt numFmtId="166" formatCode="[$-40C]mmm\-yy;@"/>
    <numFmt numFmtId="167" formatCode="d/m/yyyy;@"/>
  </numFmts>
  <fonts count="9" x14ac:knownFonts="1">
    <font>
      <sz val="10"/>
      <color theme="1"/>
      <name val="Arial"/>
    </font>
    <font>
      <sz val="10"/>
      <color theme="1"/>
      <name val="Arial"/>
    </font>
    <font>
      <sz val="8"/>
      <color theme="1"/>
      <name val="Arial"/>
    </font>
    <font>
      <sz val="10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b/>
      <sz val="10"/>
      <color theme="0"/>
      <name val="Verdana"/>
      <family val="2"/>
      <scheme val="minor"/>
    </font>
    <font>
      <b/>
      <sz val="12"/>
      <color theme="1"/>
      <name val="Verdana"/>
      <family val="2"/>
      <scheme val="minor"/>
    </font>
    <font>
      <sz val="14"/>
      <color theme="1"/>
      <name val="Verdana"/>
      <family val="2"/>
      <scheme val="minor"/>
    </font>
    <font>
      <b/>
      <sz val="15"/>
      <color theme="3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14" applyNumberFormat="0" applyFill="0" applyAlignment="0" applyProtection="0"/>
  </cellStyleXfs>
  <cellXfs count="75">
    <xf numFmtId="0" fontId="0" fillId="0" borderId="0" xfId="0"/>
    <xf numFmtId="0" fontId="3" fillId="0" borderId="0" xfId="0" applyFont="1" applyBorder="1" applyAlignment="1">
      <alignment wrapText="1"/>
    </xf>
    <xf numFmtId="0" fontId="3" fillId="0" borderId="0" xfId="0" applyFont="1"/>
    <xf numFmtId="164" fontId="3" fillId="0" borderId="0" xfId="0" applyNumberFormat="1" applyFont="1" applyBorder="1"/>
    <xf numFmtId="10" fontId="3" fillId="0" borderId="0" xfId="0" applyNumberFormat="1" applyFont="1" applyBorder="1"/>
    <xf numFmtId="0" fontId="3" fillId="0" borderId="1" xfId="0" applyFont="1" applyBorder="1" applyAlignment="1"/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/>
    <xf numFmtId="166" fontId="3" fillId="0" borderId="0" xfId="0" applyNumberFormat="1" applyFont="1" applyBorder="1" applyAlignment="1">
      <alignment wrapText="1"/>
    </xf>
    <xf numFmtId="165" fontId="3" fillId="0" borderId="2" xfId="0" applyNumberFormat="1" applyFont="1" applyFill="1" applyBorder="1" applyAlignment="1"/>
    <xf numFmtId="14" fontId="3" fillId="0" borderId="1" xfId="0" applyNumberFormat="1" applyFont="1" applyFill="1" applyBorder="1" applyAlignment="1"/>
    <xf numFmtId="167" fontId="3" fillId="0" borderId="1" xfId="0" applyNumberFormat="1" applyFont="1" applyFill="1" applyBorder="1" applyAlignment="1"/>
    <xf numFmtId="164" fontId="4" fillId="0" borderId="1" xfId="1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wrapText="1"/>
    </xf>
    <xf numFmtId="164" fontId="4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164" fontId="6" fillId="0" borderId="0" xfId="1" applyFont="1"/>
    <xf numFmtId="0" fontId="6" fillId="0" borderId="0" xfId="0" applyFont="1" applyBorder="1"/>
    <xf numFmtId="0" fontId="6" fillId="0" borderId="0" xfId="0" applyFont="1" applyAlignment="1">
      <alignment vertical="center"/>
    </xf>
    <xf numFmtId="165" fontId="3" fillId="0" borderId="10" xfId="0" applyNumberFormat="1" applyFont="1" applyFill="1" applyBorder="1" applyAlignment="1"/>
    <xf numFmtId="14" fontId="3" fillId="0" borderId="12" xfId="0" applyNumberFormat="1" applyFont="1" applyFill="1" applyBorder="1" applyAlignment="1"/>
    <xf numFmtId="0" fontId="3" fillId="0" borderId="12" xfId="0" applyFont="1" applyBorder="1" applyAlignment="1"/>
    <xf numFmtId="0" fontId="3" fillId="0" borderId="11" xfId="0" applyFont="1" applyBorder="1" applyAlignment="1">
      <alignment wrapText="1"/>
    </xf>
    <xf numFmtId="164" fontId="4" fillId="0" borderId="12" xfId="1" applyFont="1" applyFill="1" applyBorder="1" applyAlignment="1"/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4" fontId="3" fillId="0" borderId="7" xfId="0" applyNumberFormat="1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8" xfId="0" applyFont="1" applyBorder="1" applyAlignment="1"/>
    <xf numFmtId="0" fontId="3" fillId="0" borderId="9" xfId="0" applyFont="1" applyBorder="1" applyAlignment="1">
      <alignment wrapText="1"/>
    </xf>
    <xf numFmtId="164" fontId="4" fillId="0" borderId="8" xfId="0" applyNumberFormat="1" applyFont="1" applyFill="1" applyBorder="1" applyAlignment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" xfId="0" applyFont="1" applyFill="1" applyBorder="1" applyAlignment="1"/>
    <xf numFmtId="0" fontId="3" fillId="0" borderId="11" xfId="0" applyFont="1" applyFill="1" applyBorder="1" applyAlignment="1"/>
    <xf numFmtId="0" fontId="3" fillId="0" borderId="9" xfId="0" applyFont="1" applyFill="1" applyBorder="1" applyAlignment="1"/>
    <xf numFmtId="165" fontId="3" fillId="0" borderId="13" xfId="0" applyNumberFormat="1" applyFont="1" applyFill="1" applyBorder="1" applyAlignment="1"/>
    <xf numFmtId="167" fontId="3" fillId="0" borderId="12" xfId="0" applyNumberFormat="1" applyFont="1" applyFill="1" applyBorder="1" applyAlignment="1"/>
    <xf numFmtId="0" fontId="3" fillId="0" borderId="12" xfId="0" applyFont="1" applyFill="1" applyBorder="1" applyAlignment="1"/>
    <xf numFmtId="0" fontId="3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164" fontId="4" fillId="0" borderId="0" xfId="1" applyFont="1" applyFill="1" applyBorder="1" applyAlignment="1"/>
    <xf numFmtId="0" fontId="4" fillId="0" borderId="0" xfId="0" applyFont="1"/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0" xfId="0"/>
    <xf numFmtId="0" fontId="5" fillId="2" borderId="4" xfId="0" applyFont="1" applyFill="1" applyBorder="1" applyAlignment="1">
      <alignment textRotation="45"/>
    </xf>
    <xf numFmtId="0" fontId="5" fillId="2" borderId="5" xfId="0" applyFont="1" applyFill="1" applyBorder="1" applyAlignment="1">
      <alignment textRotation="45"/>
    </xf>
    <xf numFmtId="0" fontId="5" fillId="2" borderId="5" xfId="0" applyFont="1" applyFill="1" applyBorder="1" applyAlignment="1">
      <alignment horizontal="left" textRotation="45"/>
    </xf>
    <xf numFmtId="0" fontId="5" fillId="2" borderId="5" xfId="0" applyFont="1" applyFill="1" applyBorder="1" applyAlignment="1">
      <alignment textRotation="45" wrapText="1"/>
    </xf>
    <xf numFmtId="164" fontId="5" fillId="2" borderId="8" xfId="1" applyFont="1" applyFill="1" applyBorder="1" applyAlignment="1">
      <alignment textRotation="45"/>
    </xf>
    <xf numFmtId="0" fontId="5" fillId="2" borderId="4" xfId="0" applyFont="1" applyFill="1" applyBorder="1" applyAlignment="1">
      <alignment textRotation="45" wrapText="1"/>
    </xf>
    <xf numFmtId="164" fontId="5" fillId="2" borderId="5" xfId="1" applyFont="1" applyFill="1" applyBorder="1" applyAlignment="1">
      <alignment textRotation="45"/>
    </xf>
    <xf numFmtId="0" fontId="5" fillId="2" borderId="6" xfId="0" applyFont="1" applyFill="1" applyBorder="1" applyAlignment="1">
      <alignment vertical="top" textRotation="45"/>
    </xf>
    <xf numFmtId="0" fontId="8" fillId="0" borderId="14" xfId="2"/>
  </cellXfs>
  <cellStyles count="3">
    <cellStyle name="Currency" xfId="1" builtinId="4"/>
    <cellStyle name="Heading 1" xfId="2" builtinId="16"/>
    <cellStyle name="Normal" xfId="0" builtinId="0"/>
  </cellStyles>
  <dxfs count="173"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u val="none"/>
        <vertAlign val="baseline"/>
        <sz val="10"/>
        <color theme="1"/>
        <name val="Verdana"/>
        <scheme val="minor"/>
      </font>
      <numFmt numFmtId="168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5" formatCode="0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alignment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indexed="30"/>
        </patternFill>
      </fill>
      <alignment horizontal="general" vertical="bottom" textRotation="0" wrapText="0" indent="0" justifyLastLine="0" shrinkToFit="0" readingOrder="0"/>
    </dxf>
    <dxf>
      <border diagonalUp="0" diagonalDown="0">
        <bottom style="thin">
          <color indexed="64"/>
        </bottom>
      </border>
    </dxf>
    <dxf>
      <font>
        <b/>
        <u val="none"/>
        <vertAlign val="baseline"/>
        <sz val="10"/>
        <color theme="0"/>
        <name val="Verdana"/>
        <scheme val="minor"/>
      </font>
      <fill>
        <patternFill patternType="solid">
          <fgColor indexed="64"/>
          <bgColor theme="5" tint="0.39994506668294322"/>
        </patternFill>
      </fill>
      <alignment horizontal="general" vertical="bottom" textRotation="45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u val="none"/>
        <vertAlign val="baseline"/>
        <sz val="10"/>
        <color theme="1"/>
        <name val="Verdana"/>
        <scheme val="minor"/>
      </font>
      <numFmt numFmtId="168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5" formatCode="0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indexed="30"/>
        </patternFill>
      </fill>
      <alignment horizontal="general" vertical="bottom" textRotation="0" wrapText="0" indent="0" justifyLastLine="0" shrinkToFit="0" readingOrder="0"/>
    </dxf>
    <dxf>
      <border diagonalUp="0" diagonalDown="0">
        <bottom style="thin">
          <color indexed="64"/>
        </bottom>
      </border>
    </dxf>
    <dxf>
      <font>
        <b/>
        <u val="none"/>
        <vertAlign val="baseline"/>
        <sz val="10"/>
        <color theme="0"/>
        <name val="Verdana"/>
        <scheme val="minor"/>
      </font>
      <fill>
        <patternFill patternType="solid">
          <fgColor indexed="64"/>
          <bgColor theme="5" tint="0.39994506668294322"/>
        </patternFill>
      </fill>
      <alignment horizontal="general" vertical="bottom" textRotation="45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u val="none"/>
        <vertAlign val="baseline"/>
        <sz val="10"/>
        <color theme="1"/>
        <name val="Verdana"/>
        <scheme val="minor"/>
      </font>
      <numFmt numFmtId="168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5" formatCode="0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solid">
          <fgColor indexed="64"/>
          <bgColor indexed="30"/>
        </patternFill>
      </fill>
      <alignment horizontal="general" vertical="bottom" textRotation="0" wrapText="0" indent="0" justifyLastLine="0" shrinkToFit="0" readingOrder="0"/>
    </dxf>
    <dxf>
      <border diagonalUp="0" diagonalDown="0">
        <bottom style="thin">
          <color indexed="64"/>
        </bottom>
      </border>
    </dxf>
    <dxf>
      <font>
        <b/>
        <u val="none"/>
        <vertAlign val="baseline"/>
        <sz val="10"/>
        <color theme="0"/>
        <name val="Verdana"/>
        <scheme val="minor"/>
      </font>
      <fill>
        <patternFill patternType="solid">
          <fgColor indexed="64"/>
          <bgColor theme="5" tint="0.39994506668294322"/>
        </patternFill>
      </fill>
      <alignment horizontal="general" vertical="bottom" textRotation="45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u val="none"/>
        <vertAlign val="baseline"/>
        <sz val="10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relative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u val="none"/>
        <vertAlign val="baseline"/>
        <sz val="10"/>
        <color theme="1"/>
        <name val="Verdana"/>
        <scheme val="minor"/>
      </font>
      <numFmt numFmtId="168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5" formatCode="0000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name val="Verdana"/>
        <scheme val="minor"/>
      </font>
      <fill>
        <patternFill>
          <fgColor indexed="64"/>
        </patternFill>
      </fill>
      <alignment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name val="Verdana"/>
        <scheme val="minor"/>
      </font>
      <fill>
        <patternFill patternType="solid">
          <fgColor indexed="64"/>
          <bgColor indexed="30"/>
        </patternFill>
      </fill>
      <alignment horizontal="general" vertical="bottom" textRotation="0" wrapText="0" indent="0" justifyLastLine="0" shrinkToFit="0" readingOrder="0"/>
    </dxf>
    <dxf>
      <border diagonalUp="0" diagonalDown="0">
        <bottom style="thin">
          <color indexed="64"/>
        </bottom>
      </border>
    </dxf>
    <dxf>
      <font>
        <b/>
        <u val="none"/>
        <vertAlign val="baseline"/>
        <sz val="10"/>
        <color theme="0"/>
        <name val="Verdana"/>
        <scheme val="minor"/>
      </font>
      <fill>
        <patternFill patternType="solid">
          <fgColor indexed="64"/>
          <bgColor theme="5" tint="0.39994506668294322"/>
        </patternFill>
      </fill>
      <alignment horizontal="general" vertical="bottom" textRotation="45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sz val="10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u val="none"/>
        <vertAlign val="baseline"/>
        <sz val="10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relative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font>
        <b/>
        <u val="none"/>
        <vertAlign val="baseline"/>
        <sz val="10"/>
        <color theme="1"/>
        <name val="Verdana"/>
        <scheme val="minor"/>
      </font>
      <numFmt numFmtId="168" formatCode="_(\$* #,##0.00_);_(\$* \(#,##0.00\);_(\$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u val="none"/>
        <vertAlign val="baseline"/>
        <sz val="10"/>
        <color theme="1"/>
        <name val="Verdana"/>
        <scheme val="minor"/>
      </font>
      <numFmt numFmtId="165" formatCode="0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name val="Verdana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u val="none"/>
        <vertAlign val="baseline"/>
        <sz val="10"/>
        <name val="Verdana"/>
        <scheme val="minor"/>
      </font>
      <fill>
        <patternFill patternType="solid">
          <fgColor indexed="64"/>
          <bgColor indexed="30"/>
        </patternFill>
      </fill>
      <alignment horizontal="general" vertical="bottom" textRotation="0" wrapText="0" indent="0" justifyLastLine="0" shrinkToFit="0" readingOrder="0"/>
    </dxf>
    <dxf>
      <border diagonalUp="0" diagonalDown="0">
        <bottom style="thin">
          <color indexed="64"/>
        </bottom>
      </border>
    </dxf>
    <dxf>
      <font>
        <b/>
        <u val="none"/>
        <vertAlign val="baseline"/>
        <sz val="10"/>
        <color theme="0"/>
        <name val="Verdana"/>
        <scheme val="minor"/>
      </font>
      <fill>
        <patternFill patternType="solid">
          <fgColor indexed="64"/>
          <bgColor theme="5" tint="0.39994506668294322"/>
        </patternFill>
      </fill>
      <alignment horizontal="general" vertical="bottom" textRotation="45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sz val="10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alignment textRotation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alignment textRotation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numFmt numFmtId="170" formatCode="0.00\ %"/>
    </dxf>
    <dxf>
      <font>
        <u val="none"/>
        <vertAlign val="baseline"/>
        <sz val="10"/>
        <color theme="1"/>
        <name val="Verdana"/>
        <scheme val="minor"/>
      </font>
      <numFmt numFmtId="170" formatCode="0.00\ %"/>
    </dxf>
    <dxf>
      <font>
        <u val="none"/>
        <vertAlign val="baseline"/>
        <sz val="10"/>
        <color theme="1"/>
        <name val="Verdana"/>
        <scheme val="minor"/>
      </font>
      <numFmt numFmtId="168" formatCode="_(\$* #,##0.00_);_(\$* \(#,##0.00\);_(\$* &quot;-&quot;??_);_(@_)"/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sz val="10"/>
        <color theme="1"/>
        <name val="Verdana"/>
        <scheme val="minor"/>
      </font>
      <numFmt numFmtId="168" formatCode="_(\$* #,##0.00_);_(\$* \(#,##0.00\);_(\$* &quot;-&quot;??_);_(@_)"/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sz val="10"/>
        <color theme="1"/>
        <name val="Verdana"/>
        <scheme val="minor"/>
      </font>
      <numFmt numFmtId="168" formatCode="_(\$* #,##0.00_);_(\$* \(#,##0.00\);_(\$* &quot;-&quot;??_);_(@_)"/>
    </dxf>
    <dxf>
      <font>
        <u val="none"/>
        <vertAlign val="baseline"/>
        <sz val="10"/>
        <color theme="1"/>
        <name val="Verdana"/>
        <scheme val="minor"/>
      </font>
      <numFmt numFmtId="169" formatCode="\$#,##0.00"/>
    </dxf>
    <dxf>
      <font>
        <u val="none"/>
        <vertAlign val="baseline"/>
        <sz val="10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</dxf>
    <dxf>
      <font>
        <u val="none"/>
        <vertAlign val="baseline"/>
        <sz val="10"/>
        <color theme="1"/>
        <name val="Verdana"/>
        <scheme val="minor"/>
      </font>
      <alignment textRotation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alignment textRotation="0" indent="0" justifyLastLine="0" shrinkToFit="0" readingOrder="0"/>
    </dxf>
    <dxf>
      <font>
        <u val="none"/>
        <vertAlign val="baseline"/>
        <sz val="10"/>
        <color theme="1"/>
        <name val="Verdana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au1" ref="A4:F10" totalsRowCount="1" headerRowDxfId="172" dataDxfId="171" totalsRowDxfId="170">
  <autoFilter ref="A4:F9"/>
  <tableColumns count="6">
    <tableColumn id="1" name="N° de compte" totalsRowLabel="Total" dataDxfId="169" totalsRowDxfId="168"/>
    <tableColumn id="2" name="Compte" dataDxfId="167" totalsRowDxfId="166"/>
    <tableColumn id="3" name="Réel cumulé sur l'exercice en cours" totalsRowFunction="sum" dataDxfId="165" totalsRowDxfId="164"/>
    <tableColumn id="4" name="Budget cumulé sur l'exercice en cours" totalsRowFunction="sum" dataDxfId="163" totalsRowDxfId="162"/>
    <tableColumn id="5" name="Budget restant €" totalsRowFunction="sum" dataDxfId="161" totalsRowDxfId="160"/>
    <tableColumn id="6" name="% budget restant" totalsRowFunction="custom" dataDxfId="159" totalsRowDxfId="158">
      <calculatedColumnFormula>SUM(Tableau1[Budget restant €]/Tableau1[Budget cumulé sur l''exercice en cours])</calculatedColumnFormula>
      <totalsRowFormula>Tableau1[[#Totals],[Budget restant €]]/Tableau1[[#Totals],[Budget cumulé sur l''exercice en cours]]</totalsRowFormula>
    </tableColumn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au2" ref="A4:O10" totalsRowCount="1" headerRowDxfId="157" dataDxfId="156" totalsRowDxfId="155">
  <autoFilter ref="A4:O9"/>
  <tableColumns count="15">
    <tableColumn id="1" name="N° de compte" totalsRowLabel="Total" dataDxfId="154" totalsRowDxfId="153"/>
    <tableColumn id="2" name="Compte" dataDxfId="152" totalsRowDxfId="151"/>
    <tableColumn id="3" name="Jan-06" totalsRowFunction="sum" dataDxfId="150" totalsRowDxfId="149"/>
    <tableColumn id="4" name="Fév-06" totalsRowFunction="sum" dataDxfId="148" totalsRowDxfId="147"/>
    <tableColumn id="5" name="Mar-06" totalsRowFunction="sum" dataDxfId="146" totalsRowDxfId="145"/>
    <tableColumn id="6" name="Avr-06" totalsRowFunction="sum" dataDxfId="144" totalsRowDxfId="143"/>
    <tableColumn id="7" name="Mai-06" totalsRowFunction="sum" dataDxfId="142" totalsRowDxfId="141"/>
    <tableColumn id="8" name="Juin-06" totalsRowFunction="sum" dataDxfId="140" totalsRowDxfId="139"/>
    <tableColumn id="9" name="Juil-06" totalsRowFunction="sum" dataDxfId="138" totalsRowDxfId="137"/>
    <tableColumn id="10" name="Août-06" totalsRowFunction="sum" dataDxfId="136" totalsRowDxfId="135"/>
    <tableColumn id="11" name="Sep-06" totalsRowFunction="sum" dataDxfId="134" totalsRowDxfId="133"/>
    <tableColumn id="12" name="Oct-06" totalsRowFunction="sum" dataDxfId="132" totalsRowDxfId="131"/>
    <tableColumn id="13" name="Nov-06" totalsRowFunction="sum" dataDxfId="130" totalsRowDxfId="129"/>
    <tableColumn id="14" name="Déc-06" totalsRowFunction="sum" dataDxfId="128" totalsRowDxfId="127"/>
    <tableColumn id="15" name="Total 2006" totalsRowFunction="sum" dataDxfId="126" totalsRowDxfId="125">
      <calculatedColumnFormula>SUM(Tableau2[Jan-06]+Tableau2[Fév-06]+Tableau2[Mar-06]+Tableau2[Avr-06]+Tableau2[Mai-06]+Tableau2[Juin-06]+Tableau2[Juil-06]+Tableau2[Août-06]+Tableau2[Sep-06]+Tableau2[Oct-06]+Tableau2[Nov-06]+Tableau2[Déc-06])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au3" ref="A1:J6" totalsRowCount="1" headerRowDxfId="124" dataDxfId="122" totalsRowDxfId="120" headerRowBorderDxfId="123" tableBorderDxfId="121">
  <autoFilter ref="A1:J5"/>
  <tableColumns count="10">
    <tableColumn id="1" name="G/L - Frais" totalsRowLabel="Total" dataDxfId="119" totalsRowDxfId="118"/>
    <tableColumn id="2" name="Date de facture" dataDxfId="117" totalsRowDxfId="116"/>
    <tableColumn id="3" name="N° de facture " dataDxfId="115" totalsRowDxfId="114"/>
    <tableColumn id="4" name="Demandée par " dataDxfId="113" totalsRowDxfId="112"/>
    <tableColumn id="5" name="Montant du chèque" totalsRowFunction="sum" dataDxfId="111" totalsRowDxfId="110" dataCellStyle="Currency"/>
    <tableColumn id="6" name="Nom du bénéficiaire" dataDxfId="109" totalsRowDxfId="108"/>
    <tableColumn id="7" name="Utilisation du chèque" dataDxfId="107" totalsRowDxfId="106"/>
    <tableColumn id="8" name="Méthode de distribution" dataDxfId="105" totalsRowDxfId="104"/>
    <tableColumn id="9" name="Date de dépôt" dataDxfId="103" totalsRowDxfId="102"/>
    <tableColumn id="10" name="Champ clé construit" dataDxfId="101" totalsRowDxfId="100">
      <calculatedColumnFormula>TEXT(B2,"mmm-aa")</calculatedColumnFormula>
    </tableColumn>
  </tableColumns>
  <tableStyleInfo name="TableStyleLight17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au4" ref="A1:J5" totalsRowCount="1" headerRowDxfId="99" dataDxfId="97" totalsRowDxfId="95" headerRowBorderDxfId="98" tableBorderDxfId="96">
  <autoFilter ref="A1:J4"/>
  <tableColumns count="10">
    <tableColumn id="1" name="G/L - Frais" totalsRowLabel="Total" dataDxfId="94" totalsRowDxfId="93"/>
    <tableColumn id="2" name="Date de facture" dataDxfId="92" totalsRowDxfId="91"/>
    <tableColumn id="3" name="N° de facture " dataDxfId="90" totalsRowDxfId="89"/>
    <tableColumn id="4" name="Demandée par " dataDxfId="88" totalsRowDxfId="87"/>
    <tableColumn id="5" name="Montant du chèque" totalsRowFunction="sum" dataDxfId="86" totalsRowDxfId="85" dataCellStyle="Currency"/>
    <tableColumn id="6" name="Nom du bénéficiaire" dataDxfId="84" totalsRowDxfId="83"/>
    <tableColumn id="7" name="Utilisation du chèque" dataDxfId="82" totalsRowDxfId="81"/>
    <tableColumn id="8" name="Méthode de distribution" dataDxfId="80" totalsRowDxfId="79"/>
    <tableColumn id="9" name="Date de dépôt" dataDxfId="78" totalsRowDxfId="77"/>
    <tableColumn id="10" name="Champ clé construit" dataDxfId="76" totalsRowDxfId="75">
      <calculatedColumnFormula>TEXT(B2,"mmm-aa")</calculatedColumnFormula>
    </tableColumn>
  </tableColumns>
  <tableStyleInfo name="TableStyleLight1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au5" ref="A1:J5" totalsRowCount="1" headerRowDxfId="74" dataDxfId="72" totalsRowDxfId="70" headerRowBorderDxfId="73" tableBorderDxfId="71">
  <autoFilter ref="A1:J4"/>
  <tableColumns count="10">
    <tableColumn id="1" name="G/L - Frais" totalsRowLabel="Total" dataDxfId="69" totalsRowDxfId="68"/>
    <tableColumn id="2" name="Date de facture" dataDxfId="67" totalsRowDxfId="66"/>
    <tableColumn id="3" name="N° de facture " dataDxfId="65" totalsRowDxfId="64"/>
    <tableColumn id="4" name="Demandée par " dataDxfId="63" totalsRowDxfId="62"/>
    <tableColumn id="5" name="Montant du chèque" totalsRowFunction="sum" dataDxfId="61" totalsRowDxfId="60" dataCellStyle="Currency"/>
    <tableColumn id="6" name="Nom du bénéficiaire" dataDxfId="59" totalsRowDxfId="58"/>
    <tableColumn id="7" name="Utilisation du chèque" dataDxfId="57" totalsRowDxfId="56"/>
    <tableColumn id="8" name="Méthode de distribution" dataDxfId="55" totalsRowDxfId="54"/>
    <tableColumn id="9" name="Date de dépôt" dataDxfId="53" totalsRowDxfId="52"/>
    <tableColumn id="10" name="Champ clé construit" dataDxfId="51" totalsRowDxfId="50">
      <calculatedColumnFormula>TEXT(B2,"mmm-aa")</calculatedColumnFormula>
    </tableColumn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au6" ref="A1:J4" totalsRowCount="1" headerRowDxfId="49" dataDxfId="47" totalsRowDxfId="45" headerRowBorderDxfId="48" tableBorderDxfId="46">
  <autoFilter ref="A1:J3"/>
  <tableColumns count="10">
    <tableColumn id="1" name="G/L - Frais" totalsRowLabel="Total" dataDxfId="44" totalsRowDxfId="43"/>
    <tableColumn id="2" name="Date de facture" dataDxfId="42" totalsRowDxfId="41"/>
    <tableColumn id="3" name="N° de facture " dataDxfId="40" totalsRowDxfId="39"/>
    <tableColumn id="4" name="Demandée par " dataDxfId="38" totalsRowDxfId="37"/>
    <tableColumn id="5" name="Montant du chèque" totalsRowFunction="sum" dataDxfId="36" totalsRowDxfId="35" dataCellStyle="Currency"/>
    <tableColumn id="6" name="Nom du bénéficiaire" dataDxfId="34" totalsRowDxfId="33"/>
    <tableColumn id="7" name="Utilisation du chèque" dataDxfId="32" totalsRowDxfId="31"/>
    <tableColumn id="8" name="Méthode de distribution" dataDxfId="30" totalsRowDxfId="29"/>
    <tableColumn id="9" name="Date de dépôt" dataDxfId="28" totalsRowDxfId="27"/>
    <tableColumn id="10" name="Champ clé construit" dataDxfId="26" totalsRowDxfId="25">
      <calculatedColumnFormula>TEXT(B2,"mmm-aa")</calculatedColumnFormula>
    </tableColumn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au7" ref="A1:J4" totalsRowCount="1" headerRowDxfId="24" dataDxfId="22" totalsRowDxfId="20" headerRowBorderDxfId="23" tableBorderDxfId="21">
  <autoFilter ref="A1:J3"/>
  <tableColumns count="10">
    <tableColumn id="1" name="G/L - Frais" totalsRowLabel="Total" dataDxfId="19" totalsRowDxfId="18"/>
    <tableColumn id="2" name="Date de facture" dataDxfId="17" totalsRowDxfId="16"/>
    <tableColumn id="3" name="N° de facture " dataDxfId="15" totalsRowDxfId="14"/>
    <tableColumn id="4" name="Demandée par " dataDxfId="13" totalsRowDxfId="12"/>
    <tableColumn id="5" name="Montant du chèque" totalsRowFunction="sum" dataDxfId="11" totalsRowDxfId="10" dataCellStyle="Currency"/>
    <tableColumn id="6" name="Nom du bénéficiaire" dataDxfId="9" totalsRowDxfId="8"/>
    <tableColumn id="7" name="Utilisation du chèque" dataDxfId="7" totalsRowDxfId="6"/>
    <tableColumn id="8" name="Méthode de distribution" dataDxfId="5" totalsRowDxfId="4"/>
    <tableColumn id="9" name="Date de dépôt" dataDxfId="3" totalsRowDxfId="2"/>
    <tableColumn id="10" name="Champ clé construit" dataDxfId="1" totalsRowDxfId="0">
      <calculatedColumnFormula>TEXT(B2,"mmm-aa")</calculatedColumnFormula>
    </tableColumn>
  </tableColumns>
  <tableStyleInfo name="TableStyleLight17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9BD64F"/>
      </a:hlink>
      <a:folHlink>
        <a:srgbClr val="5B951C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tabSelected="1" view="pageLayout" workbookViewId="0"/>
  </sheetViews>
  <sheetFormatPr defaultRowHeight="12.75" x14ac:dyDescent="0.2"/>
  <cols>
    <col min="1" max="1" width="21" style="2" bestFit="1" customWidth="1"/>
    <col min="2" max="2" width="21" style="2" customWidth="1"/>
    <col min="3" max="5" width="20.85546875" style="2" customWidth="1"/>
    <col min="6" max="6" width="15.85546875" style="2" customWidth="1"/>
    <col min="7" max="16384" width="9.140625" style="2"/>
  </cols>
  <sheetData>
    <row r="1" spans="1:6" x14ac:dyDescent="0.2">
      <c r="A1" s="65"/>
    </row>
    <row r="2" spans="1:6" ht="19.5" thickBot="1" x14ac:dyDescent="0.3">
      <c r="A2" s="74" t="s">
        <v>41</v>
      </c>
      <c r="B2" s="74"/>
      <c r="C2" s="74"/>
      <c r="D2" s="74"/>
      <c r="E2" s="74"/>
      <c r="F2" s="74"/>
    </row>
    <row r="3" spans="1:6" ht="15.75" thickTop="1" x14ac:dyDescent="0.2">
      <c r="A3" s="24"/>
      <c r="B3" s="24"/>
      <c r="C3" s="24"/>
      <c r="D3" s="24"/>
      <c r="E3" s="24"/>
      <c r="F3" s="24"/>
    </row>
    <row r="4" spans="1:6" ht="25.5" x14ac:dyDescent="0.2">
      <c r="A4" s="1" t="s">
        <v>25</v>
      </c>
      <c r="B4" s="1" t="s">
        <v>5</v>
      </c>
      <c r="C4" s="1" t="s">
        <v>37</v>
      </c>
      <c r="D4" s="1" t="s">
        <v>38</v>
      </c>
      <c r="E4" s="1" t="s">
        <v>39</v>
      </c>
      <c r="F4" s="1" t="s">
        <v>40</v>
      </c>
    </row>
    <row r="5" spans="1:6" s="25" customFormat="1" x14ac:dyDescent="0.2">
      <c r="A5" s="2">
        <v>1000</v>
      </c>
      <c r="B5" s="1" t="s">
        <v>12</v>
      </c>
      <c r="C5" s="3">
        <f>'Frais mensuels'!O5</f>
        <v>100</v>
      </c>
      <c r="D5" s="3">
        <v>50000</v>
      </c>
      <c r="E5" s="3">
        <f>SUM(D5-C5)</f>
        <v>49900</v>
      </c>
      <c r="F5" s="4">
        <f>SUM(Tableau1[Budget restant €]/Tableau1[Budget cumulé sur l''exercice en cours])</f>
        <v>0.998</v>
      </c>
    </row>
    <row r="6" spans="1:6" s="26" customFormat="1" x14ac:dyDescent="0.2">
      <c r="A6" s="2">
        <v>2000</v>
      </c>
      <c r="B6" s="1" t="s">
        <v>13</v>
      </c>
      <c r="C6" s="3">
        <f>'Frais mensuels'!O6</f>
        <v>905.27</v>
      </c>
      <c r="D6" s="3">
        <v>75000</v>
      </c>
      <c r="E6" s="3">
        <f>SUM(D6-C6)</f>
        <v>74094.73</v>
      </c>
      <c r="F6" s="4">
        <f>SUM(Tableau1[Budget restant €]/Tableau1[Budget cumulé sur l''exercice en cours])</f>
        <v>0.98792973333333323</v>
      </c>
    </row>
    <row r="7" spans="1:6" ht="25.5" x14ac:dyDescent="0.2">
      <c r="A7" s="2">
        <v>3000</v>
      </c>
      <c r="B7" s="1" t="s">
        <v>14</v>
      </c>
      <c r="C7" s="3">
        <f>'Frais mensuels'!O7</f>
        <v>0</v>
      </c>
      <c r="D7" s="3">
        <v>100000</v>
      </c>
      <c r="E7" s="3">
        <f>SUM(D7-C7)</f>
        <v>100000</v>
      </c>
      <c r="F7" s="4">
        <f>SUM(Tableau1[Budget restant €]/Tableau1[Budget cumulé sur l''exercice en cours])</f>
        <v>1</v>
      </c>
    </row>
    <row r="8" spans="1:6" s="26" customFormat="1" x14ac:dyDescent="0.2">
      <c r="A8" s="2">
        <v>4000</v>
      </c>
      <c r="B8" s="1" t="s">
        <v>15</v>
      </c>
      <c r="C8" s="3">
        <f>'Frais mensuels'!O8</f>
        <v>1854</v>
      </c>
      <c r="D8" s="3">
        <v>25000</v>
      </c>
      <c r="E8" s="3">
        <f>SUM(D8-C8)</f>
        <v>23146</v>
      </c>
      <c r="F8" s="4">
        <f>SUM(Tableau1[Budget restant €]/Tableau1[Budget cumulé sur l''exercice en cours])</f>
        <v>0.92584</v>
      </c>
    </row>
    <row r="9" spans="1:6" x14ac:dyDescent="0.2">
      <c r="A9" s="2">
        <v>5000</v>
      </c>
      <c r="B9" s="1" t="s">
        <v>16</v>
      </c>
      <c r="C9" s="3">
        <f>'Frais mensuels'!O9</f>
        <v>35.6</v>
      </c>
      <c r="D9" s="3">
        <v>50000</v>
      </c>
      <c r="E9" s="3">
        <f>SUM(D9-C9)</f>
        <v>49964.4</v>
      </c>
      <c r="F9" s="4">
        <f>SUM(Tableau1[Budget restant €]/Tableau1[Budget cumulé sur l''exercice en cours])</f>
        <v>0.99928800000000007</v>
      </c>
    </row>
    <row r="10" spans="1:6" s="26" customFormat="1" x14ac:dyDescent="0.2">
      <c r="A10" s="2" t="s">
        <v>1</v>
      </c>
      <c r="B10" s="2"/>
      <c r="C10" s="3">
        <f>SUBTOTAL(109,Tableau1[Réel cumulé sur l''exercice en cours])</f>
        <v>2894.87</v>
      </c>
      <c r="D10" s="3">
        <f>SUBTOTAL(109,Tableau1[Budget cumulé sur l''exercice en cours])</f>
        <v>300000</v>
      </c>
      <c r="E10" s="3">
        <f>SUBTOTAL(109,Tableau1[Budget restant €])</f>
        <v>297105.13</v>
      </c>
      <c r="F10" s="4">
        <f>Tableau1[[#Totals],[Budget restant €]]/Tableau1[[#Totals],[Budget cumulé sur l''exercice en cours]]</f>
        <v>0.99035043333333339</v>
      </c>
    </row>
    <row r="11" spans="1:6" ht="18" x14ac:dyDescent="0.25">
      <c r="B11" s="27"/>
      <c r="C11" s="27"/>
      <c r="D11" s="27"/>
      <c r="E11" s="27"/>
    </row>
    <row r="12" spans="1:6" s="26" customFormat="1" x14ac:dyDescent="0.2">
      <c r="A12" s="2"/>
      <c r="B12" s="2"/>
      <c r="C12" s="2"/>
      <c r="D12" s="2"/>
      <c r="E12" s="2"/>
      <c r="F12" s="2"/>
    </row>
    <row r="22" spans="6:6" x14ac:dyDescent="0.2">
      <c r="F22" s="4"/>
    </row>
  </sheetData>
  <mergeCells count="1">
    <mergeCell ref="A2:F2"/>
  </mergeCells>
  <phoneticPr fontId="0" type="noConversion"/>
  <conditionalFormatting sqref="F5:F10">
    <cfRule type="dataBar" priority="1">
      <dataBar>
        <cfvo type="num" val="0.01"/>
        <cfvo type="num" val="1"/>
        <color rgb="FFFFC000"/>
      </dataBar>
    </cfRule>
  </conditionalFormatting>
  <pageMargins left="0.75" right="0.75" top="0.75" bottom="0.75" header="0.5" footer="0.5"/>
  <pageSetup orientation="landscape" r:id="rId1"/>
  <headerFooter alignWithMargins="0">
    <oddHeader xml:space="preserve">&amp;C&amp;"-,Regular"&amp;K000000Nom de la société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14"/>
  <sheetViews>
    <sheetView showGridLines="0" view="pageLayout" workbookViewId="0"/>
  </sheetViews>
  <sheetFormatPr defaultColWidth="12.28515625" defaultRowHeight="15" x14ac:dyDescent="0.2"/>
  <cols>
    <col min="1" max="2" width="12" style="28" bestFit="1" customWidth="1"/>
    <col min="3" max="3" width="14.28515625" style="28" bestFit="1" customWidth="1"/>
    <col min="4" max="4" width="15.5703125" style="28" bestFit="1" customWidth="1"/>
    <col min="5" max="5" width="11" style="29" bestFit="1" customWidth="1"/>
    <col min="6" max="6" width="10.7109375" style="28" bestFit="1" customWidth="1"/>
    <col min="7" max="7" width="11.42578125" style="28" bestFit="1" customWidth="1"/>
    <col min="8" max="8" width="10.7109375" style="28" bestFit="1" customWidth="1"/>
    <col min="9" max="9" width="10" style="28" bestFit="1" customWidth="1"/>
    <col min="10" max="10" width="11.140625" style="28" bestFit="1" customWidth="1"/>
    <col min="11" max="11" width="11" style="28" bestFit="1" customWidth="1"/>
    <col min="12" max="12" width="10.7109375" style="28" bestFit="1" customWidth="1"/>
    <col min="13" max="13" width="11.140625" style="28" bestFit="1" customWidth="1"/>
    <col min="14" max="14" width="11" style="28" bestFit="1" customWidth="1"/>
    <col min="15" max="15" width="15.5703125" style="28" bestFit="1" customWidth="1"/>
    <col min="16" max="16" width="12.28515625" style="28" customWidth="1"/>
    <col min="17" max="16384" width="12.28515625" style="28"/>
  </cols>
  <sheetData>
    <row r="2" spans="1:15" ht="19.5" thickBot="1" x14ac:dyDescent="0.3">
      <c r="A2" s="74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5.75" thickTop="1" x14ac:dyDescent="0.2">
      <c r="A3" s="24"/>
      <c r="B3" s="24"/>
      <c r="C3" s="24"/>
    </row>
    <row r="4" spans="1:15" ht="25.5" x14ac:dyDescent="0.2">
      <c r="A4" s="1" t="s">
        <v>25</v>
      </c>
      <c r="B4" s="1" t="s">
        <v>5</v>
      </c>
      <c r="C4" s="12" t="s">
        <v>46</v>
      </c>
      <c r="D4" s="12" t="s">
        <v>47</v>
      </c>
      <c r="E4" s="12" t="s">
        <v>48</v>
      </c>
      <c r="F4" s="12" t="s">
        <v>49</v>
      </c>
      <c r="G4" s="12" t="s">
        <v>50</v>
      </c>
      <c r="H4" s="12" t="s">
        <v>51</v>
      </c>
      <c r="I4" s="12" t="s">
        <v>52</v>
      </c>
      <c r="J4" s="12" t="s">
        <v>53</v>
      </c>
      <c r="K4" s="12" t="s">
        <v>54</v>
      </c>
      <c r="L4" s="12" t="s">
        <v>55</v>
      </c>
      <c r="M4" s="12" t="s">
        <v>56</v>
      </c>
      <c r="N4" s="12" t="s">
        <v>57</v>
      </c>
      <c r="O4" s="1" t="s">
        <v>42</v>
      </c>
    </row>
    <row r="5" spans="1:15" s="30" customFormat="1" x14ac:dyDescent="0.2">
      <c r="A5" s="2">
        <v>1000</v>
      </c>
      <c r="B5" s="1" t="s">
        <v>12</v>
      </c>
      <c r="C5" s="3">
        <f>SUMIF('1000-Bureau'!$J:$J,"="&amp;(TEXT(C$4,"mmm-aa")),'1000-Bureau'!$E:$E)</f>
        <v>100</v>
      </c>
      <c r="D5" s="3">
        <f>SUMIF('1000-Bureau'!$J:$J,"="&amp;(TEXT(D$4,"mmm-aa")),'1000-Bureau'!$E:$E)</f>
        <v>0</v>
      </c>
      <c r="E5" s="3">
        <f>SUMIF('1000-Bureau'!$J:$J,"="&amp;(TEXT(E$4,"mmm-aa")),'1000-Bureau'!$E:$E)</f>
        <v>0</v>
      </c>
      <c r="F5" s="3">
        <f>SUMIF('1000-Bureau'!$J:$J,"="&amp;(TEXT(F$4,"mmm-aa")),'1000-Bureau'!$E:$E)</f>
        <v>0</v>
      </c>
      <c r="G5" s="3">
        <f>SUMIF('1000-Bureau'!$J:$J,"="&amp;(TEXT(G$4,"mmm-aa")),'1000-Bureau'!$E:$E)</f>
        <v>0</v>
      </c>
      <c r="H5" s="3">
        <f>SUMIF('1000-Bureau'!$J:$J,"="&amp;(TEXT(H$4,"mmm-aa")),'1000-Bureau'!$E:$E)</f>
        <v>0</v>
      </c>
      <c r="I5" s="3">
        <f>SUMIF('1000-Bureau'!$J:$J,"="&amp;(TEXT(I$4,"mmm-aa")),'1000-Bureau'!$E:$E)</f>
        <v>0</v>
      </c>
      <c r="J5" s="3">
        <f>SUMIF('1000-Bureau'!$J:$J,"="&amp;(TEXT(J$4,"mmm-aa")),'1000-Bureau'!$E:$E)</f>
        <v>0</v>
      </c>
      <c r="K5" s="3">
        <f>SUMIF('1000-Bureau'!$J:$J,"="&amp;(TEXT(K$4,"mmm-aa")),'1000-Bureau'!$E:$E)</f>
        <v>0</v>
      </c>
      <c r="L5" s="3">
        <f>SUMIF('1000-Bureau'!$J:$J,"="&amp;(TEXT(L$4,"mmm-aa")),'1000-Bureau'!$E:$E)</f>
        <v>0</v>
      </c>
      <c r="M5" s="3">
        <f>SUMIF('1000-Bureau'!$J:$J,"="&amp;(TEXT(M$4,"mmm-aa")),'1000-Bureau'!$E:$E)</f>
        <v>0</v>
      </c>
      <c r="N5" s="3">
        <f>SUMIF('1000-Bureau'!$J:$J,"="&amp;(TEXT(N$4,"mmm-aa")),'1000-Bureau'!$E:$E)</f>
        <v>0</v>
      </c>
      <c r="O5" s="3">
        <f>SUM(Tableau2[Jan-06]+Tableau2[Fév-06]+Tableau2[Mar-06]+Tableau2[Avr-06]+Tableau2[Mai-06]+Tableau2[Juin-06]+Tableau2[Juil-06]+Tableau2[Août-06]+Tableau2[Sep-06]+Tableau2[Oct-06]+Tableau2[Nov-06]+Tableau2[Déc-06])</f>
        <v>100</v>
      </c>
    </row>
    <row r="6" spans="1:15" s="31" customFormat="1" x14ac:dyDescent="0.2">
      <c r="A6" s="2">
        <v>2000</v>
      </c>
      <c r="B6" s="1" t="s">
        <v>13</v>
      </c>
      <c r="C6" s="3">
        <f>SUMIF('2000-Magasin'!$J:$J,"="&amp;(TEXT(C$4,"mmm-aa")),'2000-Magasin'!$E:$E)</f>
        <v>905.27</v>
      </c>
      <c r="D6" s="3">
        <f>SUMIF('2000-Magasin'!$J:$J,"="&amp;(TEXT(D$4,"mmm-aa")),'2000-Magasin'!$E:$E)</f>
        <v>0</v>
      </c>
      <c r="E6" s="3">
        <f>SUMIF('2000-Magasin'!$J:$J,"="&amp;(TEXT(E$4,"mmm-aa")),'2000-Magasin'!$E:$E)</f>
        <v>0</v>
      </c>
      <c r="F6" s="3">
        <f>SUMIF('2000-Magasin'!$J:$J,"="&amp;(TEXT(F$4,"mmm-aa")),'2000-Magasin'!$E:$E)</f>
        <v>0</v>
      </c>
      <c r="G6" s="3">
        <f>SUMIF('2000-Magasin'!$J:$J,"="&amp;(TEXT(G$4,"mmm-aa")),'2000-Magasin'!$E:$E)</f>
        <v>0</v>
      </c>
      <c r="H6" s="3">
        <f>SUMIF('2000-Magasin'!$J:$J,"="&amp;(TEXT(H$4,"mmm-aa")),'2000-Magasin'!$E:$E)</f>
        <v>0</v>
      </c>
      <c r="I6" s="3">
        <f>SUMIF('2000-Magasin'!$J:$J,"="&amp;(TEXT(I$4,"mmm-aa")),'2000-Magasin'!$E:$E)</f>
        <v>0</v>
      </c>
      <c r="J6" s="3">
        <f>SUMIF('2000-Magasin'!$J:$J,"="&amp;(TEXT(J$4,"mmm-aa")),'2000-Magasin'!$E:$E)</f>
        <v>0</v>
      </c>
      <c r="K6" s="3">
        <f>SUMIF('2000-Magasin'!$J:$J,"="&amp;(TEXT(K$4,"mmm-aa")),'2000-Magasin'!$E:$E)</f>
        <v>0</v>
      </c>
      <c r="L6" s="3">
        <f>SUMIF('2000-Magasin'!$J:$J,"="&amp;(TEXT(L$4,"mmm-aa")),'2000-Magasin'!$E:$E)</f>
        <v>0</v>
      </c>
      <c r="M6" s="3">
        <f>SUMIF('2000-Magasin'!$J:$J,"="&amp;(TEXT(M$4,"mmm-aa")),'2000-Magasin'!$E:$E)</f>
        <v>0</v>
      </c>
      <c r="N6" s="3">
        <f>SUMIF('2000-Magasin'!$J:$J,"="&amp;(TEXT(N$4,"mmm-aa")),'2000-Magasin'!$E:$E)</f>
        <v>0</v>
      </c>
      <c r="O6" s="3">
        <f>SUM(Tableau2[Jan-06]+Tableau2[Fév-06]+Tableau2[Mar-06]+Tableau2[Avr-06]+Tableau2[Mai-06]+Tableau2[Juin-06]+Tableau2[Juil-06]+Tableau2[Août-06]+Tableau2[Sep-06]+Tableau2[Oct-06]+Tableau2[Nov-06]+Tableau2[Déc-06])</f>
        <v>905.27</v>
      </c>
    </row>
    <row r="7" spans="1:15" ht="25.5" x14ac:dyDescent="0.2">
      <c r="A7" s="2">
        <v>3000</v>
      </c>
      <c r="B7" s="1" t="s">
        <v>14</v>
      </c>
      <c r="C7" s="3">
        <f>SUMIF('3000-Dotation en personnel'!$J:$J,"="&amp;(TEXT(C$4,"mmm-aa")),'3000-Dotation en personnel'!$E:$E)</f>
        <v>0</v>
      </c>
      <c r="D7" s="3">
        <f>SUMIF('3000-Dotation en personnel'!$J:$J,"="&amp;(TEXT(D$4,"mmm-aa")),'3000-Dotation en personnel'!$E:$E)</f>
        <v>0</v>
      </c>
      <c r="E7" s="3">
        <f>SUMIF('3000-Dotation en personnel'!$J:$J,"="&amp;(TEXT(E$4,"mmm-aa")),'3000-Dotation en personnel'!$E:$E)</f>
        <v>0</v>
      </c>
      <c r="F7" s="3">
        <f>SUMIF('3000-Dotation en personnel'!$J:$J,"="&amp;(TEXT(F$4,"mmm-aa")),'3000-Dotation en personnel'!$E:$E)</f>
        <v>0</v>
      </c>
      <c r="G7" s="3">
        <f>SUMIF('3000-Dotation en personnel'!$J:$J,"="&amp;(TEXT(G$4,"mmm-aa")),'3000-Dotation en personnel'!$E:$E)</f>
        <v>0</v>
      </c>
      <c r="H7" s="3">
        <f>SUMIF('3000-Dotation en personnel'!$J:$J,"="&amp;(TEXT(H$4,"mmm-aa")),'3000-Dotation en personnel'!$E:$E)</f>
        <v>0</v>
      </c>
      <c r="I7" s="3">
        <f>SUMIF('3000-Dotation en personnel'!$J:$J,"="&amp;(TEXT(I$4,"mmm-aa")),'3000-Dotation en personnel'!$E:$E)</f>
        <v>0</v>
      </c>
      <c r="J7" s="3">
        <f>SUMIF('3000-Dotation en personnel'!$J:$J,"="&amp;(TEXT(J$4,"mmm-aa")),'3000-Dotation en personnel'!$E:$E)</f>
        <v>0</v>
      </c>
      <c r="K7" s="3">
        <f>SUMIF('3000-Dotation en personnel'!$J:$J,"="&amp;(TEXT(K$4,"mmm-aa")),'3000-Dotation en personnel'!$E:$E)</f>
        <v>0</v>
      </c>
      <c r="L7" s="3">
        <f>SUMIF('3000-Dotation en personnel'!$J:$J,"="&amp;(TEXT(L$4,"mmm-aa")),'3000-Dotation en personnel'!$E:$E)</f>
        <v>0</v>
      </c>
      <c r="M7" s="3">
        <f>SUMIF('3000-Dotation en personnel'!$J:$J,"="&amp;(TEXT(M$4,"mmm-aa")),'3000-Dotation en personnel'!$E:$E)</f>
        <v>0</v>
      </c>
      <c r="N7" s="3">
        <f>SUMIF('3000-Dotation en personnel'!$J:$J,"="&amp;(TEXT(N$4,"mmm-aa")),'3000-Dotation en personnel'!$E:$E)</f>
        <v>0</v>
      </c>
      <c r="O7" s="3">
        <f>SUM(Tableau2[Jan-06]+Tableau2[Fév-06]+Tableau2[Mar-06]+Tableau2[Avr-06]+Tableau2[Mai-06]+Tableau2[Juin-06]+Tableau2[Juil-06]+Tableau2[Août-06]+Tableau2[Sep-06]+Tableau2[Oct-06]+Tableau2[Nov-06]+Tableau2[Déc-06])</f>
        <v>0</v>
      </c>
    </row>
    <row r="8" spans="1:15" s="31" customFormat="1" x14ac:dyDescent="0.2">
      <c r="A8" s="2">
        <v>4000</v>
      </c>
      <c r="B8" s="1" t="s">
        <v>15</v>
      </c>
      <c r="C8" s="3">
        <f>SUMIF('4000-Équipement'!$J:$J,"="&amp;(TEXT(C$4,"mmm-aa")),'4000-Équipement'!$E:$E)</f>
        <v>1854</v>
      </c>
      <c r="D8" s="3">
        <f>SUMIF('4000-Équipement'!$J:$J,"="&amp;(TEXT(D$4,"mmm-aa")),'4000-Équipement'!$E:$E)</f>
        <v>0</v>
      </c>
      <c r="E8" s="3">
        <f>SUMIF('4000-Équipement'!$J:$J,"="&amp;(TEXT(E$4,"mmm-aa")),'4000-Équipement'!$E:$E)</f>
        <v>0</v>
      </c>
      <c r="F8" s="3">
        <f>SUMIF('4000-Équipement'!$J:$J,"="&amp;(TEXT(F$4,"mmm-aa")),'4000-Équipement'!$E:$E)</f>
        <v>0</v>
      </c>
      <c r="G8" s="3">
        <f>SUMIF('4000-Équipement'!$J:$J,"="&amp;(TEXT(G$4,"mmm-aa")),'4000-Équipement'!$E:$E)</f>
        <v>0</v>
      </c>
      <c r="H8" s="3">
        <f>SUMIF('4000-Équipement'!$J:$J,"="&amp;(TEXT(H$4,"mmm-aa")),'4000-Équipement'!$E:$E)</f>
        <v>0</v>
      </c>
      <c r="I8" s="3">
        <f>SUMIF('4000-Équipement'!$J:$J,"="&amp;(TEXT(I$4,"mmm-aa")),'4000-Équipement'!$E:$E)</f>
        <v>0</v>
      </c>
      <c r="J8" s="3">
        <f>SUMIF('4000-Équipement'!$J:$J,"="&amp;(TEXT(J$4,"mmm-aa")),'4000-Équipement'!$E:$E)</f>
        <v>0</v>
      </c>
      <c r="K8" s="3">
        <f>SUMIF('4000-Équipement'!$J:$J,"="&amp;(TEXT(K$4,"mmm-aa")),'4000-Équipement'!$E:$E)</f>
        <v>0</v>
      </c>
      <c r="L8" s="3">
        <f>SUMIF('4000-Équipement'!$J:$J,"="&amp;(TEXT(L$4,"mmm-aa")),'4000-Équipement'!$E:$E)</f>
        <v>0</v>
      </c>
      <c r="M8" s="3">
        <f>SUMIF('4000-Équipement'!$J:$J,"="&amp;(TEXT(M$4,"mmm-aa")),'4000-Équipement'!$E:$E)</f>
        <v>0</v>
      </c>
      <c r="N8" s="3">
        <f>SUMIF('4000-Équipement'!$J:$J,"="&amp;(TEXT(N$4,"mmm-aa")),'4000-Équipement'!$E:$E)</f>
        <v>0</v>
      </c>
      <c r="O8" s="3">
        <f>SUM(Tableau2[Jan-06]+Tableau2[Fév-06]+Tableau2[Mar-06]+Tableau2[Avr-06]+Tableau2[Mai-06]+Tableau2[Juin-06]+Tableau2[Juil-06]+Tableau2[Août-06]+Tableau2[Sep-06]+Tableau2[Oct-06]+Tableau2[Nov-06]+Tableau2[Déc-06])</f>
        <v>1854</v>
      </c>
    </row>
    <row r="9" spans="1:15" x14ac:dyDescent="0.2">
      <c r="A9" s="2">
        <v>5000</v>
      </c>
      <c r="B9" s="1" t="s">
        <v>16</v>
      </c>
      <c r="C9" s="3">
        <f>SUMIF('5000-Autre'!$J:$J,"="&amp;(TEXT(C$4,"mmm-aa")),'5000-Autre'!$E:$E)</f>
        <v>35.6</v>
      </c>
      <c r="D9" s="3">
        <f>SUMIF('5000-Autre'!$J:$J,"="&amp;(TEXT(D$4,"mmm-aa")),'5000-Autre'!$E:$E)</f>
        <v>0</v>
      </c>
      <c r="E9" s="3">
        <f>SUMIF('5000-Autre'!$J:$J,"="&amp;(TEXT(E$4,"mmm-aa")),'5000-Autre'!$E:$E)</f>
        <v>0</v>
      </c>
      <c r="F9" s="3">
        <f>SUMIF('5000-Autre'!$J:$J,"="&amp;(TEXT(F$4,"mmm-aa")),'5000-Autre'!$E:$E)</f>
        <v>0</v>
      </c>
      <c r="G9" s="3">
        <f>SUMIF('5000-Autre'!$J:$J,"="&amp;(TEXT(G$4,"mmm-aa")),'5000-Autre'!$E:$E)</f>
        <v>0</v>
      </c>
      <c r="H9" s="3">
        <f>SUMIF('5000-Autre'!$J:$J,"="&amp;(TEXT(H$4,"mmm-aa")),'5000-Autre'!$E:$E)</f>
        <v>0</v>
      </c>
      <c r="I9" s="3">
        <f>SUMIF('5000-Autre'!$J:$J,"="&amp;(TEXT(I$4,"mmm-aa")),'5000-Autre'!$E:$E)</f>
        <v>0</v>
      </c>
      <c r="J9" s="3">
        <f>SUMIF('5000-Autre'!$J:$J,"="&amp;(TEXT(J$4,"mmm-aa")),'5000-Autre'!$E:$E)</f>
        <v>0</v>
      </c>
      <c r="K9" s="3">
        <f>SUMIF('5000-Autre'!$J:$J,"="&amp;(TEXT(K$4,"mmm-aa")),'5000-Autre'!$E:$E)</f>
        <v>0</v>
      </c>
      <c r="L9" s="3">
        <f>SUMIF('5000-Autre'!$J:$J,"="&amp;(TEXT(L$4,"mmm-aa")),'5000-Autre'!$E:$E)</f>
        <v>0</v>
      </c>
      <c r="M9" s="3">
        <f>SUMIF('5000-Autre'!$J:$J,"="&amp;(TEXT(M$4,"mmm-aa")),'5000-Autre'!$E:$E)</f>
        <v>0</v>
      </c>
      <c r="N9" s="3">
        <f>SUMIF('5000-Autre'!$J:$J,"="&amp;(TEXT(N$4,"mmm-aa")),'5000-Autre'!$E:$E)</f>
        <v>0</v>
      </c>
      <c r="O9" s="3">
        <f>SUM(Tableau2[Jan-06]+Tableau2[Fév-06]+Tableau2[Mar-06]+Tableau2[Avr-06]+Tableau2[Mai-06]+Tableau2[Juin-06]+Tableau2[Juil-06]+Tableau2[Août-06]+Tableau2[Sep-06]+Tableau2[Oct-06]+Tableau2[Nov-06]+Tableau2[Déc-06])</f>
        <v>35.6</v>
      </c>
    </row>
    <row r="10" spans="1:15" s="31" customFormat="1" x14ac:dyDescent="0.2">
      <c r="A10" s="2" t="s">
        <v>1</v>
      </c>
      <c r="B10" s="2"/>
      <c r="C10" s="3">
        <f>SUBTOTAL(109,Tableau2[Jan-06])</f>
        <v>2894.87</v>
      </c>
      <c r="D10" s="3">
        <f>SUBTOTAL(109,Tableau2[Fév-06])</f>
        <v>0</v>
      </c>
      <c r="E10" s="3">
        <f>SUBTOTAL(109,Tableau2[Mar-06])</f>
        <v>0</v>
      </c>
      <c r="F10" s="3">
        <f>SUBTOTAL(109,Tableau2[Avr-06])</f>
        <v>0</v>
      </c>
      <c r="G10" s="3">
        <f>SUBTOTAL(109,Tableau2[Mai-06])</f>
        <v>0</v>
      </c>
      <c r="H10" s="3">
        <f>SUBTOTAL(109,Tableau2[Juin-06])</f>
        <v>0</v>
      </c>
      <c r="I10" s="3">
        <f>SUBTOTAL(109,Tableau2[Juil-06])</f>
        <v>0</v>
      </c>
      <c r="J10" s="3">
        <f>SUBTOTAL(109,Tableau2[Août-06])</f>
        <v>0</v>
      </c>
      <c r="K10" s="3">
        <f>SUBTOTAL(109,Tableau2[Sep-06])</f>
        <v>0</v>
      </c>
      <c r="L10" s="3">
        <f>SUBTOTAL(109,Tableau2[Oct-06])</f>
        <v>0</v>
      </c>
      <c r="M10" s="3">
        <f>SUBTOTAL(109,Tableau2[Nov-06])</f>
        <v>0</v>
      </c>
      <c r="N10" s="3">
        <f>SUBTOTAL(109,Tableau2[Déc-06])</f>
        <v>0</v>
      </c>
      <c r="O10" s="3">
        <f>SUBTOTAL(109,Tableau2[Total 2006])</f>
        <v>2894.87</v>
      </c>
    </row>
    <row r="12" spans="1:15" s="31" customFormat="1" x14ac:dyDescent="0.2">
      <c r="A12" s="28"/>
      <c r="B12" s="28"/>
      <c r="C12" s="28"/>
      <c r="D12" s="28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4" spans="1:15" s="31" customFormat="1" x14ac:dyDescent="0.2">
      <c r="A14" s="28"/>
      <c r="B14" s="28"/>
      <c r="C14" s="28"/>
      <c r="D14" s="28"/>
      <c r="E14" s="29"/>
      <c r="F14" s="28"/>
      <c r="G14" s="28"/>
      <c r="H14" s="28"/>
      <c r="I14" s="28"/>
      <c r="J14" s="28"/>
      <c r="K14" s="28"/>
      <c r="L14" s="28"/>
      <c r="M14" s="28"/>
      <c r="N14" s="28"/>
      <c r="O14" s="28"/>
    </row>
  </sheetData>
  <mergeCells count="1">
    <mergeCell ref="A2:O2"/>
  </mergeCells>
  <phoneticPr fontId="2" type="noConversion"/>
  <pageMargins left="0.5" right="0.5" top="0.75" bottom="0.75" header="0.5" footer="0.5"/>
  <pageSetup scale="72" orientation="landscape" r:id="rId1"/>
  <headerFooter alignWithMargins="0">
    <oddHeader>&amp;C&amp;"-,Regular"Nom de la société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showGridLines="0" workbookViewId="0">
      <pane ySplit="1" topLeftCell="A2" activePane="bottomLeft" state="frozen"/>
      <selection pane="bottomLeft" activeCell="B5" sqref="B5"/>
    </sheetView>
  </sheetViews>
  <sheetFormatPr defaultRowHeight="12.75" x14ac:dyDescent="0.2"/>
  <cols>
    <col min="1" max="1" width="15" style="9" customWidth="1"/>
    <col min="2" max="2" width="13.42578125" style="9" customWidth="1"/>
    <col min="3" max="3" width="10.5703125" style="9" customWidth="1"/>
    <col min="4" max="4" width="15.7109375" style="10" customWidth="1"/>
    <col min="5" max="5" width="19" style="11" customWidth="1"/>
    <col min="6" max="6" width="20.7109375" style="10" customWidth="1"/>
    <col min="7" max="7" width="25.7109375" style="10" customWidth="1"/>
    <col min="8" max="8" width="22.42578125" style="9" customWidth="1"/>
    <col min="9" max="9" width="12.28515625" style="9" bestFit="1" customWidth="1"/>
    <col min="10" max="10" width="8.42578125" style="9" bestFit="1" customWidth="1"/>
    <col min="11" max="16384" width="9.140625" style="9"/>
  </cols>
  <sheetData>
    <row r="1" spans="1:10" ht="104.25" x14ac:dyDescent="0.2">
      <c r="A1" s="66" t="s">
        <v>0</v>
      </c>
      <c r="B1" s="67" t="s">
        <v>2</v>
      </c>
      <c r="C1" s="68" t="s">
        <v>3</v>
      </c>
      <c r="D1" s="69" t="s">
        <v>6</v>
      </c>
      <c r="E1" s="70" t="s">
        <v>7</v>
      </c>
      <c r="F1" s="69" t="s">
        <v>8</v>
      </c>
      <c r="G1" s="69" t="s">
        <v>9</v>
      </c>
      <c r="H1" s="67" t="s">
        <v>10</v>
      </c>
      <c r="I1" s="67" t="s">
        <v>11</v>
      </c>
      <c r="J1" s="73" t="s">
        <v>4</v>
      </c>
    </row>
    <row r="2" spans="1:10" ht="25.5" x14ac:dyDescent="0.2">
      <c r="A2" s="13">
        <v>1000</v>
      </c>
      <c r="B2" s="14">
        <v>38732</v>
      </c>
      <c r="C2" s="5">
        <v>1</v>
      </c>
      <c r="D2" s="6" t="s">
        <v>26</v>
      </c>
      <c r="E2" s="16">
        <v>100</v>
      </c>
      <c r="F2" s="7" t="s">
        <v>27</v>
      </c>
      <c r="G2" s="8" t="s">
        <v>17</v>
      </c>
      <c r="H2" s="5" t="s">
        <v>18</v>
      </c>
      <c r="I2" s="14">
        <v>38737</v>
      </c>
      <c r="J2" s="47" t="str">
        <f>TEXT(B2,"mmm-aa")</f>
        <v>Jan-aa</v>
      </c>
    </row>
    <row r="3" spans="1:10" ht="25.5" x14ac:dyDescent="0.2">
      <c r="A3" s="13">
        <v>1000</v>
      </c>
      <c r="B3" s="15">
        <v>38755</v>
      </c>
      <c r="C3" s="5">
        <v>5</v>
      </c>
      <c r="D3" s="6" t="s">
        <v>26</v>
      </c>
      <c r="E3" s="16">
        <v>50</v>
      </c>
      <c r="F3" s="7" t="s">
        <v>27</v>
      </c>
      <c r="G3" s="8" t="s">
        <v>24</v>
      </c>
      <c r="H3" s="5" t="s">
        <v>18</v>
      </c>
      <c r="I3" s="14">
        <v>38758</v>
      </c>
      <c r="J3" s="47" t="str">
        <f>TEXT(B3,"mmm-aa")</f>
        <v>Feb-aa</v>
      </c>
    </row>
    <row r="4" spans="1:10" x14ac:dyDescent="0.2">
      <c r="A4" s="13">
        <v>1000</v>
      </c>
      <c r="B4" s="15">
        <v>38763</v>
      </c>
      <c r="C4" s="5">
        <v>10</v>
      </c>
      <c r="D4" s="6" t="s">
        <v>26</v>
      </c>
      <c r="E4" s="16">
        <v>275</v>
      </c>
      <c r="F4" s="7" t="s">
        <v>44</v>
      </c>
      <c r="G4" s="8" t="s">
        <v>45</v>
      </c>
      <c r="H4" s="5" t="s">
        <v>18</v>
      </c>
      <c r="I4" s="14">
        <v>38758</v>
      </c>
      <c r="J4" s="47" t="str">
        <f>TEXT(B4,"mmm-aa")</f>
        <v>Feb-aa</v>
      </c>
    </row>
    <row r="5" spans="1:10" x14ac:dyDescent="0.2">
      <c r="A5" s="32">
        <v>1000</v>
      </c>
      <c r="B5" s="33"/>
      <c r="C5" s="34"/>
      <c r="D5" s="35"/>
      <c r="E5" s="36"/>
      <c r="F5" s="37"/>
      <c r="G5" s="38"/>
      <c r="H5" s="34"/>
      <c r="I5" s="39"/>
      <c r="J5" s="48" t="str">
        <f>TEXT(B5,"mmm-aa")</f>
        <v>Jan-aa</v>
      </c>
    </row>
    <row r="6" spans="1:10" x14ac:dyDescent="0.2">
      <c r="A6" s="40" t="s">
        <v>1</v>
      </c>
      <c r="B6" s="41"/>
      <c r="C6" s="42"/>
      <c r="D6" s="43"/>
      <c r="E6" s="44">
        <f>SUBTOTAL(109,Tableau3[Montant du chèque])</f>
        <v>425</v>
      </c>
      <c r="F6" s="45"/>
      <c r="G6" s="46"/>
      <c r="H6" s="42"/>
      <c r="I6" s="41"/>
      <c r="J6" s="49"/>
    </row>
    <row r="7" spans="1:10" x14ac:dyDescent="0.2">
      <c r="D7" s="9"/>
      <c r="E7" s="9"/>
      <c r="F7" s="9"/>
      <c r="G7" s="9"/>
    </row>
    <row r="8" spans="1:10" x14ac:dyDescent="0.2">
      <c r="D8" s="9"/>
      <c r="E8" s="9"/>
      <c r="F8" s="9"/>
      <c r="G8" s="9"/>
    </row>
    <row r="9" spans="1:10" x14ac:dyDescent="0.2">
      <c r="D9" s="9"/>
      <c r="E9" s="9"/>
      <c r="F9" s="9"/>
      <c r="G9" s="9"/>
    </row>
    <row r="10" spans="1:10" x14ac:dyDescent="0.2">
      <c r="D10" s="9"/>
      <c r="E10" s="9"/>
      <c r="F10" s="9"/>
      <c r="G10" s="9"/>
    </row>
    <row r="11" spans="1:10" x14ac:dyDescent="0.2">
      <c r="D11" s="9"/>
      <c r="E11" s="9"/>
      <c r="F11" s="9"/>
      <c r="G11" s="9"/>
    </row>
    <row r="12" spans="1:10" x14ac:dyDescent="0.2">
      <c r="D12" s="9"/>
      <c r="E12" s="9"/>
      <c r="F12" s="9"/>
      <c r="G12" s="9"/>
    </row>
    <row r="13" spans="1:10" x14ac:dyDescent="0.2">
      <c r="D13" s="9"/>
      <c r="E13" s="9"/>
      <c r="F13" s="9"/>
      <c r="G13" s="9"/>
    </row>
    <row r="14" spans="1:10" x14ac:dyDescent="0.2">
      <c r="D14" s="9"/>
      <c r="E14" s="9"/>
      <c r="F14" s="9"/>
      <c r="G14" s="9"/>
    </row>
    <row r="15" spans="1:10" x14ac:dyDescent="0.2">
      <c r="D15" s="9"/>
      <c r="E15" s="9"/>
      <c r="F15" s="9"/>
      <c r="G15" s="9"/>
    </row>
    <row r="16" spans="1:10" x14ac:dyDescent="0.2">
      <c r="D16" s="9"/>
      <c r="E16" s="9"/>
      <c r="F16" s="9"/>
      <c r="G16" s="9"/>
    </row>
    <row r="17" spans="4:7" x14ac:dyDescent="0.2">
      <c r="D17" s="9"/>
      <c r="E17" s="9"/>
      <c r="F17" s="9"/>
      <c r="G17" s="9"/>
    </row>
    <row r="18" spans="4:7" x14ac:dyDescent="0.2">
      <c r="D18" s="9"/>
      <c r="E18" s="9"/>
      <c r="F18" s="9"/>
      <c r="G18" s="9"/>
    </row>
    <row r="19" spans="4:7" x14ac:dyDescent="0.2">
      <c r="D19" s="9"/>
      <c r="E19" s="9"/>
      <c r="F19" s="9"/>
      <c r="G19" s="9"/>
    </row>
    <row r="20" spans="4:7" x14ac:dyDescent="0.2">
      <c r="D20" s="9"/>
      <c r="E20" s="9"/>
      <c r="F20" s="9"/>
      <c r="G20" s="9"/>
    </row>
    <row r="21" spans="4:7" x14ac:dyDescent="0.2">
      <c r="D21" s="9"/>
      <c r="E21" s="9"/>
      <c r="F21" s="9"/>
      <c r="G21" s="9"/>
    </row>
    <row r="22" spans="4:7" x14ac:dyDescent="0.2">
      <c r="D22" s="9"/>
      <c r="E22" s="9"/>
      <c r="F22" s="9"/>
      <c r="G22" s="9"/>
    </row>
    <row r="23" spans="4:7" x14ac:dyDescent="0.2">
      <c r="D23" s="9"/>
      <c r="E23" s="9"/>
      <c r="F23" s="9"/>
      <c r="G23" s="9"/>
    </row>
    <row r="24" spans="4:7" x14ac:dyDescent="0.2">
      <c r="D24" s="9"/>
      <c r="E24" s="9"/>
      <c r="F24" s="9"/>
      <c r="G24" s="9"/>
    </row>
    <row r="25" spans="4:7" x14ac:dyDescent="0.2">
      <c r="D25" s="9"/>
      <c r="E25" s="9"/>
      <c r="F25" s="9"/>
      <c r="G25" s="9"/>
    </row>
    <row r="26" spans="4:7" x14ac:dyDescent="0.2">
      <c r="D26" s="9"/>
      <c r="E26" s="9"/>
      <c r="F26" s="9"/>
      <c r="G26" s="9"/>
    </row>
    <row r="27" spans="4:7" x14ac:dyDescent="0.2">
      <c r="D27" s="9"/>
      <c r="E27" s="9"/>
      <c r="F27" s="9"/>
      <c r="G27" s="9"/>
    </row>
    <row r="28" spans="4:7" x14ac:dyDescent="0.2">
      <c r="D28" s="9"/>
      <c r="E28" s="9"/>
      <c r="F28" s="9"/>
      <c r="G28" s="9"/>
    </row>
    <row r="29" spans="4:7" x14ac:dyDescent="0.2">
      <c r="D29" s="9"/>
      <c r="E29" s="9"/>
      <c r="F29" s="9"/>
      <c r="G29" s="9"/>
    </row>
    <row r="30" spans="4:7" x14ac:dyDescent="0.2">
      <c r="D30" s="9"/>
      <c r="E30" s="9"/>
      <c r="F30" s="9"/>
      <c r="G30" s="9"/>
    </row>
    <row r="31" spans="4:7" x14ac:dyDescent="0.2">
      <c r="D31" s="9"/>
      <c r="E31" s="9"/>
      <c r="F31" s="9"/>
      <c r="G31" s="9"/>
    </row>
    <row r="32" spans="4:7" x14ac:dyDescent="0.2">
      <c r="D32" s="9"/>
      <c r="E32" s="9"/>
      <c r="F32" s="9"/>
      <c r="G32" s="9"/>
    </row>
    <row r="33" spans="4:7" x14ac:dyDescent="0.2">
      <c r="D33" s="9"/>
      <c r="E33" s="9"/>
      <c r="F33" s="9"/>
      <c r="G33" s="9"/>
    </row>
    <row r="34" spans="4:7" x14ac:dyDescent="0.2">
      <c r="D34" s="9"/>
      <c r="E34" s="9"/>
      <c r="F34" s="9"/>
      <c r="G34" s="9"/>
    </row>
    <row r="35" spans="4:7" x14ac:dyDescent="0.2">
      <c r="D35" s="9"/>
      <c r="E35" s="9"/>
      <c r="F35" s="9"/>
      <c r="G35" s="9"/>
    </row>
    <row r="36" spans="4:7" x14ac:dyDescent="0.2">
      <c r="D36" s="9"/>
      <c r="E36" s="9"/>
      <c r="F36" s="9"/>
      <c r="G36" s="9"/>
    </row>
    <row r="37" spans="4:7" x14ac:dyDescent="0.2">
      <c r="D37" s="9"/>
      <c r="E37" s="9"/>
      <c r="F37" s="9"/>
      <c r="G37" s="9"/>
    </row>
    <row r="38" spans="4:7" x14ac:dyDescent="0.2">
      <c r="D38" s="9"/>
      <c r="E38" s="9"/>
      <c r="F38" s="9"/>
      <c r="G38" s="9"/>
    </row>
    <row r="39" spans="4:7" x14ac:dyDescent="0.2">
      <c r="D39" s="9"/>
      <c r="E39" s="9"/>
      <c r="F39" s="9"/>
      <c r="G39" s="9"/>
    </row>
    <row r="40" spans="4:7" x14ac:dyDescent="0.2">
      <c r="D40" s="9"/>
      <c r="E40" s="9"/>
      <c r="F40" s="9"/>
      <c r="G40" s="9"/>
    </row>
    <row r="41" spans="4:7" x14ac:dyDescent="0.2">
      <c r="D41" s="9"/>
      <c r="E41" s="9"/>
      <c r="F41" s="9"/>
      <c r="G41" s="9"/>
    </row>
    <row r="42" spans="4:7" x14ac:dyDescent="0.2">
      <c r="D42" s="9"/>
      <c r="E42" s="9"/>
      <c r="F42" s="9"/>
      <c r="G42" s="9"/>
    </row>
    <row r="43" spans="4:7" x14ac:dyDescent="0.2">
      <c r="D43" s="9"/>
      <c r="E43" s="9"/>
      <c r="F43" s="9"/>
      <c r="G43" s="9"/>
    </row>
    <row r="44" spans="4:7" x14ac:dyDescent="0.2">
      <c r="D44" s="9"/>
      <c r="E44" s="9"/>
      <c r="F44" s="9"/>
      <c r="G44" s="9"/>
    </row>
    <row r="45" spans="4:7" x14ac:dyDescent="0.2">
      <c r="D45" s="9"/>
      <c r="E45" s="9"/>
      <c r="F45" s="9"/>
      <c r="G45" s="9"/>
    </row>
    <row r="46" spans="4:7" x14ac:dyDescent="0.2">
      <c r="D46" s="9"/>
      <c r="E46" s="9"/>
      <c r="F46" s="9"/>
      <c r="G46" s="9"/>
    </row>
    <row r="47" spans="4:7" x14ac:dyDescent="0.2">
      <c r="D47" s="9"/>
      <c r="E47" s="9"/>
      <c r="F47" s="9"/>
      <c r="G47" s="9"/>
    </row>
    <row r="48" spans="4:7" x14ac:dyDescent="0.2">
      <c r="D48" s="9"/>
      <c r="E48" s="9"/>
      <c r="F48" s="9"/>
      <c r="G48" s="9"/>
    </row>
    <row r="49" spans="4:7" x14ac:dyDescent="0.2">
      <c r="D49" s="9"/>
      <c r="E49" s="9"/>
      <c r="F49" s="9"/>
      <c r="G49" s="9"/>
    </row>
    <row r="50" spans="4:7" x14ac:dyDescent="0.2">
      <c r="D50" s="9"/>
      <c r="E50" s="9"/>
      <c r="F50" s="9"/>
      <c r="G50" s="9"/>
    </row>
    <row r="51" spans="4:7" x14ac:dyDescent="0.2">
      <c r="D51" s="9"/>
      <c r="E51" s="9"/>
      <c r="F51" s="9"/>
      <c r="G51" s="9"/>
    </row>
    <row r="52" spans="4:7" x14ac:dyDescent="0.2">
      <c r="D52" s="9"/>
      <c r="E52" s="9"/>
      <c r="F52" s="9"/>
      <c r="G52" s="9"/>
    </row>
    <row r="53" spans="4:7" x14ac:dyDescent="0.2">
      <c r="D53" s="9"/>
      <c r="E53" s="9"/>
      <c r="F53" s="9"/>
      <c r="G53" s="9"/>
    </row>
    <row r="54" spans="4:7" x14ac:dyDescent="0.2">
      <c r="D54" s="9"/>
      <c r="E54" s="9"/>
      <c r="F54" s="9"/>
      <c r="G54" s="9"/>
    </row>
    <row r="55" spans="4:7" x14ac:dyDescent="0.2">
      <c r="D55" s="9"/>
      <c r="E55" s="9"/>
      <c r="F55" s="9"/>
      <c r="G55" s="9"/>
    </row>
    <row r="56" spans="4:7" x14ac:dyDescent="0.2">
      <c r="D56" s="9"/>
      <c r="E56" s="9"/>
      <c r="F56" s="9"/>
      <c r="G56" s="9"/>
    </row>
    <row r="57" spans="4:7" x14ac:dyDescent="0.2">
      <c r="D57" s="9"/>
      <c r="E57" s="9"/>
      <c r="F57" s="9"/>
      <c r="G57" s="9"/>
    </row>
    <row r="58" spans="4:7" x14ac:dyDescent="0.2">
      <c r="D58" s="9"/>
      <c r="E58" s="9"/>
      <c r="F58" s="9"/>
      <c r="G58" s="9"/>
    </row>
    <row r="59" spans="4:7" x14ac:dyDescent="0.2">
      <c r="D59" s="9"/>
      <c r="E59" s="9"/>
      <c r="F59" s="9"/>
      <c r="G59" s="9"/>
    </row>
    <row r="60" spans="4:7" x14ac:dyDescent="0.2">
      <c r="D60" s="9"/>
      <c r="E60" s="9"/>
      <c r="F60" s="9"/>
      <c r="G60" s="9"/>
    </row>
    <row r="61" spans="4:7" x14ac:dyDescent="0.2">
      <c r="D61" s="9"/>
      <c r="E61" s="9"/>
      <c r="F61" s="9"/>
      <c r="G61" s="9"/>
    </row>
    <row r="62" spans="4:7" x14ac:dyDescent="0.2">
      <c r="D62" s="9"/>
      <c r="E62" s="9"/>
      <c r="F62" s="9"/>
      <c r="G62" s="9"/>
    </row>
    <row r="63" spans="4:7" x14ac:dyDescent="0.2">
      <c r="D63" s="9"/>
      <c r="E63" s="9"/>
      <c r="F63" s="9"/>
      <c r="G63" s="9"/>
    </row>
    <row r="64" spans="4:7" x14ac:dyDescent="0.2">
      <c r="D64" s="9"/>
      <c r="E64" s="9"/>
      <c r="F64" s="9"/>
      <c r="G64" s="9"/>
    </row>
    <row r="65" spans="4:7" x14ac:dyDescent="0.2">
      <c r="D65" s="9"/>
      <c r="E65" s="9"/>
      <c r="F65" s="9"/>
      <c r="G65" s="9"/>
    </row>
    <row r="66" spans="4:7" x14ac:dyDescent="0.2">
      <c r="D66" s="9"/>
      <c r="E66" s="9"/>
      <c r="F66" s="9"/>
      <c r="G66" s="9"/>
    </row>
    <row r="67" spans="4:7" x14ac:dyDescent="0.2">
      <c r="D67" s="9"/>
      <c r="E67" s="9"/>
      <c r="F67" s="9"/>
      <c r="G67" s="9"/>
    </row>
    <row r="68" spans="4:7" x14ac:dyDescent="0.2">
      <c r="D68" s="9"/>
      <c r="E68" s="9"/>
      <c r="F68" s="9"/>
      <c r="G68" s="9"/>
    </row>
    <row r="69" spans="4:7" x14ac:dyDescent="0.2">
      <c r="D69" s="9"/>
      <c r="E69" s="9"/>
      <c r="F69" s="9"/>
      <c r="G69" s="9"/>
    </row>
    <row r="70" spans="4:7" x14ac:dyDescent="0.2">
      <c r="D70" s="9"/>
      <c r="E70" s="9"/>
      <c r="F70" s="9"/>
      <c r="G70" s="9"/>
    </row>
    <row r="71" spans="4:7" x14ac:dyDescent="0.2">
      <c r="D71" s="9"/>
      <c r="E71" s="9"/>
      <c r="F71" s="9"/>
      <c r="G71" s="9"/>
    </row>
    <row r="72" spans="4:7" x14ac:dyDescent="0.2">
      <c r="D72" s="9"/>
      <c r="E72" s="9"/>
      <c r="F72" s="9"/>
      <c r="G72" s="9"/>
    </row>
    <row r="73" spans="4:7" x14ac:dyDescent="0.2">
      <c r="D73" s="9"/>
      <c r="E73" s="9"/>
      <c r="F73" s="9"/>
      <c r="G73" s="9"/>
    </row>
    <row r="74" spans="4:7" x14ac:dyDescent="0.2">
      <c r="D74" s="9"/>
      <c r="E74" s="9"/>
      <c r="F74" s="9"/>
      <c r="G74" s="9"/>
    </row>
    <row r="75" spans="4:7" x14ac:dyDescent="0.2">
      <c r="D75" s="9"/>
      <c r="E75" s="9"/>
      <c r="F75" s="9"/>
      <c r="G75" s="9"/>
    </row>
    <row r="76" spans="4:7" x14ac:dyDescent="0.2">
      <c r="D76" s="9"/>
      <c r="E76" s="9"/>
      <c r="F76" s="9"/>
      <c r="G76" s="9"/>
    </row>
    <row r="77" spans="4:7" x14ac:dyDescent="0.2">
      <c r="D77" s="9"/>
      <c r="E77" s="9"/>
      <c r="F77" s="9"/>
      <c r="G77" s="9"/>
    </row>
    <row r="78" spans="4:7" x14ac:dyDescent="0.2">
      <c r="D78" s="9"/>
      <c r="E78" s="9"/>
      <c r="F78" s="9"/>
      <c r="G78" s="9"/>
    </row>
    <row r="79" spans="4:7" x14ac:dyDescent="0.2">
      <c r="D79" s="9"/>
      <c r="E79" s="9"/>
      <c r="F79" s="9"/>
      <c r="G79" s="9"/>
    </row>
    <row r="80" spans="4:7" x14ac:dyDescent="0.2">
      <c r="D80" s="9"/>
      <c r="E80" s="9"/>
      <c r="F80" s="9"/>
      <c r="G80" s="9"/>
    </row>
    <row r="81" spans="4:7" x14ac:dyDescent="0.2">
      <c r="D81" s="9"/>
      <c r="E81" s="9"/>
      <c r="F81" s="9"/>
      <c r="G81" s="9"/>
    </row>
    <row r="82" spans="4:7" x14ac:dyDescent="0.2">
      <c r="D82" s="9"/>
      <c r="E82" s="9"/>
      <c r="F82" s="9"/>
      <c r="G82" s="9"/>
    </row>
    <row r="83" spans="4:7" x14ac:dyDescent="0.2">
      <c r="D83" s="9"/>
      <c r="E83" s="9"/>
      <c r="F83" s="9"/>
      <c r="G83" s="9"/>
    </row>
    <row r="84" spans="4:7" x14ac:dyDescent="0.2">
      <c r="D84" s="9"/>
      <c r="E84" s="9"/>
      <c r="F84" s="9"/>
      <c r="G84" s="9"/>
    </row>
    <row r="85" spans="4:7" x14ac:dyDescent="0.2">
      <c r="D85" s="9"/>
      <c r="E85" s="9"/>
      <c r="F85" s="9"/>
      <c r="G85" s="9"/>
    </row>
    <row r="86" spans="4:7" x14ac:dyDescent="0.2">
      <c r="D86" s="9"/>
      <c r="E86" s="9"/>
      <c r="F86" s="9"/>
      <c r="G86" s="9"/>
    </row>
  </sheetData>
  <phoneticPr fontId="0" type="noConversion"/>
  <printOptions horizontalCentered="1"/>
  <pageMargins left="0.25" right="0.25" top="1.18" bottom="1" header="0.5" footer="0.5"/>
  <pageSetup scale="75" orientation="landscape" r:id="rId1"/>
  <headerFooter alignWithMargins="0">
    <oddHeader>&amp;A</oddHeader>
    <oddFooter>Page &amp;P de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workbookViewId="0">
      <pane ySplit="1" topLeftCell="A2" activePane="bottomLeft" state="frozen"/>
      <selection pane="bottomLeft" activeCell="B4" sqref="B4"/>
    </sheetView>
  </sheetViews>
  <sheetFormatPr defaultColWidth="9.140625" defaultRowHeight="12.75" x14ac:dyDescent="0.2"/>
  <cols>
    <col min="1" max="1" width="15" style="9" customWidth="1"/>
    <col min="2" max="2" width="13.42578125" style="9" customWidth="1"/>
    <col min="3" max="3" width="10.5703125" style="9" customWidth="1"/>
    <col min="4" max="4" width="15.7109375" style="10" customWidth="1"/>
    <col min="5" max="5" width="19" style="11" customWidth="1"/>
    <col min="6" max="6" width="22.42578125" style="10" bestFit="1" customWidth="1"/>
    <col min="7" max="7" width="25.7109375" style="10" customWidth="1"/>
    <col min="8" max="8" width="22.42578125" style="9" customWidth="1"/>
    <col min="9" max="9" width="12.28515625" style="9" bestFit="1" customWidth="1"/>
    <col min="10" max="10" width="8.42578125" style="9" bestFit="1" customWidth="1"/>
    <col min="11" max="16384" width="9.140625" style="9"/>
  </cols>
  <sheetData>
    <row r="1" spans="1:10" ht="104.25" x14ac:dyDescent="0.2">
      <c r="A1" s="66" t="s">
        <v>0</v>
      </c>
      <c r="B1" s="67" t="s">
        <v>2</v>
      </c>
      <c r="C1" s="68" t="s">
        <v>3</v>
      </c>
      <c r="D1" s="69" t="s">
        <v>6</v>
      </c>
      <c r="E1" s="70" t="s">
        <v>7</v>
      </c>
      <c r="F1" s="69" t="s">
        <v>8</v>
      </c>
      <c r="G1" s="69" t="s">
        <v>9</v>
      </c>
      <c r="H1" s="67" t="s">
        <v>10</v>
      </c>
      <c r="I1" s="67" t="s">
        <v>11</v>
      </c>
      <c r="J1" s="73" t="s">
        <v>4</v>
      </c>
    </row>
    <row r="2" spans="1:10" ht="25.5" x14ac:dyDescent="0.2">
      <c r="A2" s="13">
        <v>2000</v>
      </c>
      <c r="B2" s="14">
        <v>38734</v>
      </c>
      <c r="C2" s="5">
        <v>2</v>
      </c>
      <c r="D2" s="6" t="s">
        <v>28</v>
      </c>
      <c r="E2" s="16">
        <v>550</v>
      </c>
      <c r="F2" s="7" t="s">
        <v>29</v>
      </c>
      <c r="G2" s="8" t="s">
        <v>19</v>
      </c>
      <c r="H2" s="5" t="s">
        <v>18</v>
      </c>
      <c r="I2" s="14">
        <v>38737</v>
      </c>
      <c r="J2" s="17" t="str">
        <f>TEXT(B2,"mmm-aa")</f>
        <v>Jan-aa</v>
      </c>
    </row>
    <row r="3" spans="1:10" ht="25.5" x14ac:dyDescent="0.2">
      <c r="A3" s="13">
        <v>2000</v>
      </c>
      <c r="B3" s="15">
        <v>38736</v>
      </c>
      <c r="C3" s="5">
        <v>3</v>
      </c>
      <c r="D3" s="6" t="s">
        <v>28</v>
      </c>
      <c r="E3" s="16">
        <v>355.27</v>
      </c>
      <c r="F3" s="7" t="s">
        <v>30</v>
      </c>
      <c r="G3" s="8" t="s">
        <v>20</v>
      </c>
      <c r="H3" s="5" t="s">
        <v>18</v>
      </c>
      <c r="I3" s="14">
        <v>38737</v>
      </c>
      <c r="J3" s="17" t="str">
        <f>TEXT(B3,"mmm-aa")</f>
        <v>Jan-aa</v>
      </c>
    </row>
    <row r="4" spans="1:10" x14ac:dyDescent="0.2">
      <c r="A4" s="50">
        <v>2000</v>
      </c>
      <c r="B4" s="51"/>
      <c r="C4" s="52"/>
      <c r="D4" s="53"/>
      <c r="E4" s="36"/>
      <c r="F4" s="54"/>
      <c r="G4" s="55"/>
      <c r="H4" s="52"/>
      <c r="I4" s="33"/>
      <c r="J4" s="52" t="str">
        <f>TEXT(B4,"mmm-aa")</f>
        <v>Jan-aa</v>
      </c>
    </row>
    <row r="5" spans="1:10" x14ac:dyDescent="0.2">
      <c r="A5" s="40" t="s">
        <v>1</v>
      </c>
      <c r="B5" s="41"/>
      <c r="C5" s="42"/>
      <c r="D5" s="43"/>
      <c r="E5" s="44">
        <f>SUBTOTAL(109,Tableau4[Montant du chèque])</f>
        <v>905.27</v>
      </c>
      <c r="F5" s="45"/>
      <c r="G5" s="46"/>
      <c r="H5" s="42"/>
      <c r="I5" s="41"/>
      <c r="J5" s="57"/>
    </row>
    <row r="6" spans="1:10" x14ac:dyDescent="0.2">
      <c r="D6" s="9"/>
      <c r="E6" s="9"/>
      <c r="F6" s="9"/>
      <c r="G6" s="9"/>
    </row>
    <row r="7" spans="1:10" x14ac:dyDescent="0.2">
      <c r="D7" s="9"/>
      <c r="E7" s="9"/>
      <c r="F7" s="9"/>
      <c r="G7" s="9"/>
    </row>
    <row r="8" spans="1:10" x14ac:dyDescent="0.2">
      <c r="D8" s="9"/>
      <c r="E8" s="9"/>
      <c r="F8" s="9"/>
      <c r="G8" s="9"/>
    </row>
    <row r="9" spans="1:10" x14ac:dyDescent="0.2">
      <c r="D9" s="9"/>
      <c r="E9" s="9"/>
      <c r="F9" s="9"/>
      <c r="G9" s="9"/>
    </row>
    <row r="10" spans="1:10" x14ac:dyDescent="0.2">
      <c r="D10" s="9"/>
      <c r="E10" s="9"/>
      <c r="F10" s="9"/>
      <c r="G10" s="9"/>
    </row>
    <row r="11" spans="1:10" x14ac:dyDescent="0.2">
      <c r="D11" s="9"/>
      <c r="E11" s="9"/>
      <c r="F11" s="9"/>
      <c r="G11" s="9"/>
    </row>
    <row r="12" spans="1:10" x14ac:dyDescent="0.2">
      <c r="D12" s="9"/>
      <c r="E12" s="9"/>
      <c r="F12" s="9"/>
      <c r="G12" s="9"/>
    </row>
    <row r="13" spans="1:10" x14ac:dyDescent="0.2">
      <c r="D13" s="9"/>
      <c r="E13" s="9"/>
      <c r="F13" s="9"/>
      <c r="G13" s="9"/>
    </row>
    <row r="14" spans="1:10" x14ac:dyDescent="0.2">
      <c r="D14" s="9"/>
      <c r="E14" s="9"/>
      <c r="F14" s="9"/>
      <c r="G14" s="9"/>
    </row>
    <row r="15" spans="1:10" x14ac:dyDescent="0.2">
      <c r="D15" s="9"/>
      <c r="E15" s="9"/>
      <c r="F15" s="9"/>
      <c r="G15" s="9"/>
    </row>
    <row r="16" spans="1:10" x14ac:dyDescent="0.2">
      <c r="D16" s="9"/>
      <c r="E16" s="9"/>
      <c r="F16" s="9"/>
      <c r="G16" s="9"/>
    </row>
    <row r="17" spans="4:7" x14ac:dyDescent="0.2">
      <c r="D17" s="9"/>
      <c r="E17" s="9"/>
      <c r="F17" s="9"/>
      <c r="G17" s="9"/>
    </row>
    <row r="18" spans="4:7" x14ac:dyDescent="0.2">
      <c r="D18" s="9"/>
      <c r="E18" s="9"/>
      <c r="F18" s="9"/>
      <c r="G18" s="9"/>
    </row>
    <row r="19" spans="4:7" x14ac:dyDescent="0.2">
      <c r="D19" s="9"/>
      <c r="E19" s="9"/>
      <c r="F19" s="9"/>
      <c r="G19" s="9"/>
    </row>
    <row r="20" spans="4:7" x14ac:dyDescent="0.2">
      <c r="D20" s="9"/>
      <c r="E20" s="9"/>
      <c r="F20" s="9"/>
      <c r="G20" s="9"/>
    </row>
    <row r="21" spans="4:7" x14ac:dyDescent="0.2">
      <c r="D21" s="9"/>
      <c r="E21" s="9"/>
      <c r="F21" s="9"/>
      <c r="G21" s="9"/>
    </row>
    <row r="22" spans="4:7" x14ac:dyDescent="0.2">
      <c r="D22" s="9"/>
      <c r="E22" s="9"/>
      <c r="F22" s="9"/>
      <c r="G22" s="9"/>
    </row>
    <row r="23" spans="4:7" x14ac:dyDescent="0.2">
      <c r="D23" s="9"/>
      <c r="E23" s="9"/>
      <c r="F23" s="9"/>
      <c r="G23" s="9"/>
    </row>
    <row r="24" spans="4:7" x14ac:dyDescent="0.2">
      <c r="D24" s="9"/>
      <c r="E24" s="9"/>
      <c r="F24" s="9"/>
      <c r="G24" s="9"/>
    </row>
    <row r="25" spans="4:7" x14ac:dyDescent="0.2">
      <c r="D25" s="9"/>
      <c r="E25" s="9"/>
      <c r="F25" s="9"/>
      <c r="G25" s="9"/>
    </row>
    <row r="26" spans="4:7" x14ac:dyDescent="0.2">
      <c r="D26" s="9"/>
      <c r="E26" s="9"/>
      <c r="F26" s="9"/>
      <c r="G26" s="9"/>
    </row>
    <row r="27" spans="4:7" x14ac:dyDescent="0.2">
      <c r="D27" s="9"/>
      <c r="E27" s="9"/>
      <c r="F27" s="9"/>
      <c r="G27" s="9"/>
    </row>
    <row r="28" spans="4:7" x14ac:dyDescent="0.2">
      <c r="D28" s="9"/>
      <c r="E28" s="9"/>
      <c r="F28" s="9"/>
      <c r="G28" s="9"/>
    </row>
    <row r="29" spans="4:7" x14ac:dyDescent="0.2">
      <c r="D29" s="9"/>
      <c r="E29" s="9"/>
      <c r="F29" s="9"/>
      <c r="G29" s="9"/>
    </row>
    <row r="30" spans="4:7" x14ac:dyDescent="0.2">
      <c r="D30" s="9"/>
      <c r="E30" s="9"/>
      <c r="F30" s="9"/>
      <c r="G30" s="9"/>
    </row>
    <row r="31" spans="4:7" x14ac:dyDescent="0.2">
      <c r="D31" s="9"/>
      <c r="E31" s="9"/>
      <c r="F31" s="9"/>
      <c r="G31" s="9"/>
    </row>
    <row r="32" spans="4:7" x14ac:dyDescent="0.2">
      <c r="D32" s="9"/>
      <c r="E32" s="9"/>
      <c r="F32" s="9"/>
      <c r="G32" s="9"/>
    </row>
    <row r="33" spans="4:7" x14ac:dyDescent="0.2">
      <c r="D33" s="9"/>
      <c r="E33" s="9"/>
      <c r="F33" s="9"/>
      <c r="G33" s="9"/>
    </row>
    <row r="34" spans="4:7" x14ac:dyDescent="0.2">
      <c r="D34" s="9"/>
      <c r="E34" s="9"/>
      <c r="F34" s="9"/>
      <c r="G34" s="9"/>
    </row>
    <row r="35" spans="4:7" x14ac:dyDescent="0.2">
      <c r="D35" s="9"/>
      <c r="E35" s="9"/>
      <c r="F35" s="9"/>
      <c r="G35" s="9"/>
    </row>
    <row r="36" spans="4:7" x14ac:dyDescent="0.2">
      <c r="D36" s="9"/>
      <c r="E36" s="9"/>
      <c r="F36" s="9"/>
      <c r="G36" s="9"/>
    </row>
    <row r="37" spans="4:7" x14ac:dyDescent="0.2">
      <c r="D37" s="9"/>
      <c r="E37" s="9"/>
      <c r="F37" s="9"/>
      <c r="G37" s="9"/>
    </row>
    <row r="38" spans="4:7" x14ac:dyDescent="0.2">
      <c r="D38" s="9"/>
      <c r="E38" s="9"/>
      <c r="F38" s="9"/>
      <c r="G38" s="9"/>
    </row>
    <row r="39" spans="4:7" x14ac:dyDescent="0.2">
      <c r="D39" s="9"/>
      <c r="E39" s="9"/>
      <c r="F39" s="9"/>
      <c r="G39" s="9"/>
    </row>
    <row r="40" spans="4:7" x14ac:dyDescent="0.2">
      <c r="D40" s="9"/>
      <c r="E40" s="9"/>
      <c r="F40" s="9"/>
      <c r="G40" s="9"/>
    </row>
    <row r="41" spans="4:7" x14ac:dyDescent="0.2">
      <c r="D41" s="9"/>
      <c r="E41" s="9"/>
      <c r="F41" s="9"/>
      <c r="G41" s="9"/>
    </row>
    <row r="42" spans="4:7" x14ac:dyDescent="0.2">
      <c r="D42" s="9"/>
      <c r="E42" s="9"/>
      <c r="F42" s="9"/>
      <c r="G42" s="9"/>
    </row>
    <row r="43" spans="4:7" x14ac:dyDescent="0.2">
      <c r="D43" s="9"/>
      <c r="E43" s="9"/>
      <c r="F43" s="9"/>
      <c r="G43" s="9"/>
    </row>
    <row r="44" spans="4:7" x14ac:dyDescent="0.2">
      <c r="D44" s="9"/>
      <c r="E44" s="9"/>
      <c r="F44" s="9"/>
      <c r="G44" s="9"/>
    </row>
    <row r="45" spans="4:7" x14ac:dyDescent="0.2">
      <c r="D45" s="9"/>
      <c r="E45" s="9"/>
      <c r="F45" s="9"/>
      <c r="G45" s="9"/>
    </row>
    <row r="46" spans="4:7" x14ac:dyDescent="0.2">
      <c r="D46" s="9"/>
      <c r="E46" s="9"/>
      <c r="F46" s="9"/>
      <c r="G46" s="9"/>
    </row>
    <row r="47" spans="4:7" x14ac:dyDescent="0.2">
      <c r="D47" s="9"/>
      <c r="E47" s="9"/>
      <c r="F47" s="9"/>
      <c r="G47" s="9"/>
    </row>
    <row r="48" spans="4:7" x14ac:dyDescent="0.2">
      <c r="D48" s="9"/>
      <c r="E48" s="9"/>
      <c r="F48" s="9"/>
      <c r="G48" s="9"/>
    </row>
    <row r="49" spans="4:7" x14ac:dyDescent="0.2">
      <c r="D49" s="9"/>
      <c r="E49" s="9"/>
      <c r="F49" s="9"/>
      <c r="G49" s="9"/>
    </row>
    <row r="50" spans="4:7" x14ac:dyDescent="0.2">
      <c r="D50" s="9"/>
      <c r="E50" s="9"/>
      <c r="F50" s="9"/>
      <c r="G50" s="9"/>
    </row>
    <row r="51" spans="4:7" x14ac:dyDescent="0.2">
      <c r="D51" s="9"/>
      <c r="E51" s="9"/>
      <c r="F51" s="9"/>
      <c r="G51" s="9"/>
    </row>
    <row r="52" spans="4:7" x14ac:dyDescent="0.2">
      <c r="D52" s="9"/>
      <c r="E52" s="9"/>
      <c r="F52" s="9"/>
      <c r="G52" s="9"/>
    </row>
    <row r="53" spans="4:7" x14ac:dyDescent="0.2">
      <c r="D53" s="9"/>
      <c r="E53" s="9"/>
      <c r="F53" s="9"/>
      <c r="G53" s="9"/>
    </row>
    <row r="54" spans="4:7" x14ac:dyDescent="0.2">
      <c r="D54" s="9"/>
      <c r="E54" s="9"/>
      <c r="F54" s="9"/>
      <c r="G54" s="9"/>
    </row>
    <row r="55" spans="4:7" x14ac:dyDescent="0.2">
      <c r="D55" s="9"/>
      <c r="E55" s="9"/>
      <c r="F55" s="9"/>
      <c r="G55" s="9"/>
    </row>
    <row r="56" spans="4:7" x14ac:dyDescent="0.2">
      <c r="D56" s="9"/>
      <c r="E56" s="9"/>
      <c r="F56" s="9"/>
      <c r="G56" s="9"/>
    </row>
    <row r="57" spans="4:7" x14ac:dyDescent="0.2">
      <c r="D57" s="9"/>
      <c r="E57" s="9"/>
      <c r="F57" s="9"/>
      <c r="G57" s="9"/>
    </row>
    <row r="58" spans="4:7" x14ac:dyDescent="0.2">
      <c r="D58" s="9"/>
      <c r="E58" s="9"/>
      <c r="F58" s="9"/>
      <c r="G58" s="9"/>
    </row>
    <row r="59" spans="4:7" x14ac:dyDescent="0.2">
      <c r="D59" s="9"/>
      <c r="E59" s="9"/>
      <c r="F59" s="9"/>
      <c r="G59" s="9"/>
    </row>
    <row r="60" spans="4:7" x14ac:dyDescent="0.2">
      <c r="D60" s="9"/>
      <c r="E60" s="9"/>
      <c r="F60" s="9"/>
      <c r="G60" s="9"/>
    </row>
    <row r="61" spans="4:7" x14ac:dyDescent="0.2">
      <c r="D61" s="9"/>
      <c r="E61" s="9"/>
      <c r="F61" s="9"/>
      <c r="G61" s="9"/>
    </row>
    <row r="62" spans="4:7" x14ac:dyDescent="0.2">
      <c r="D62" s="9"/>
      <c r="E62" s="9"/>
      <c r="F62" s="9"/>
      <c r="G62" s="9"/>
    </row>
    <row r="63" spans="4:7" x14ac:dyDescent="0.2">
      <c r="D63" s="9"/>
      <c r="E63" s="9"/>
      <c r="F63" s="9"/>
      <c r="G63" s="9"/>
    </row>
    <row r="64" spans="4:7" x14ac:dyDescent="0.2">
      <c r="D64" s="9"/>
      <c r="E64" s="9"/>
      <c r="F64" s="9"/>
      <c r="G64" s="9"/>
    </row>
    <row r="65" spans="4:7" x14ac:dyDescent="0.2">
      <c r="D65" s="9"/>
      <c r="E65" s="9"/>
      <c r="F65" s="9"/>
      <c r="G65" s="9"/>
    </row>
    <row r="66" spans="4:7" x14ac:dyDescent="0.2">
      <c r="D66" s="9"/>
      <c r="E66" s="9"/>
      <c r="F66" s="9"/>
      <c r="G66" s="9"/>
    </row>
    <row r="67" spans="4:7" x14ac:dyDescent="0.2">
      <c r="D67" s="9"/>
      <c r="E67" s="9"/>
      <c r="F67" s="9"/>
      <c r="G67" s="9"/>
    </row>
    <row r="68" spans="4:7" x14ac:dyDescent="0.2">
      <c r="D68" s="9"/>
      <c r="E68" s="9"/>
      <c r="F68" s="9"/>
      <c r="G68" s="9"/>
    </row>
    <row r="69" spans="4:7" x14ac:dyDescent="0.2">
      <c r="D69" s="9"/>
      <c r="E69" s="9"/>
      <c r="F69" s="9"/>
      <c r="G69" s="9"/>
    </row>
    <row r="70" spans="4:7" x14ac:dyDescent="0.2">
      <c r="D70" s="9"/>
      <c r="E70" s="9"/>
      <c r="F70" s="9"/>
      <c r="G70" s="9"/>
    </row>
    <row r="71" spans="4:7" x14ac:dyDescent="0.2">
      <c r="D71" s="9"/>
      <c r="E71" s="9"/>
      <c r="F71" s="9"/>
      <c r="G71" s="9"/>
    </row>
    <row r="72" spans="4:7" x14ac:dyDescent="0.2">
      <c r="D72" s="9"/>
      <c r="E72" s="9"/>
      <c r="F72" s="9"/>
      <c r="G72" s="9"/>
    </row>
    <row r="73" spans="4:7" x14ac:dyDescent="0.2">
      <c r="D73" s="9"/>
      <c r="E73" s="9"/>
      <c r="F73" s="9"/>
      <c r="G73" s="9"/>
    </row>
    <row r="74" spans="4:7" x14ac:dyDescent="0.2">
      <c r="D74" s="9"/>
      <c r="E74" s="9"/>
      <c r="F74" s="9"/>
      <c r="G74" s="9"/>
    </row>
    <row r="75" spans="4:7" x14ac:dyDescent="0.2">
      <c r="D75" s="9"/>
      <c r="E75" s="9"/>
      <c r="F75" s="9"/>
      <c r="G75" s="9"/>
    </row>
    <row r="76" spans="4:7" x14ac:dyDescent="0.2">
      <c r="D76" s="9"/>
      <c r="E76" s="9"/>
      <c r="F76" s="9"/>
      <c r="G76" s="9"/>
    </row>
    <row r="77" spans="4:7" x14ac:dyDescent="0.2">
      <c r="D77" s="9"/>
      <c r="E77" s="9"/>
      <c r="F77" s="9"/>
      <c r="G77" s="9"/>
    </row>
    <row r="78" spans="4:7" x14ac:dyDescent="0.2">
      <c r="D78" s="9"/>
      <c r="E78" s="9"/>
      <c r="F78" s="9"/>
      <c r="G78" s="9"/>
    </row>
    <row r="79" spans="4:7" x14ac:dyDescent="0.2">
      <c r="D79" s="9"/>
      <c r="E79" s="9"/>
      <c r="F79" s="9"/>
      <c r="G79" s="9"/>
    </row>
    <row r="80" spans="4:7" x14ac:dyDescent="0.2">
      <c r="D80" s="9"/>
      <c r="E80" s="9"/>
      <c r="F80" s="9"/>
      <c r="G80" s="9"/>
    </row>
  </sheetData>
  <phoneticPr fontId="0" type="noConversion"/>
  <printOptions horizontalCentered="1"/>
  <pageMargins left="0.25" right="0.25" top="1.18" bottom="1" header="0.5" footer="0.5"/>
  <pageSetup scale="75" orientation="landscape" r:id="rId1"/>
  <headerFooter alignWithMargins="0">
    <oddHeader>&amp;A</oddHeader>
    <oddFooter>Page &amp;P de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showGridLines="0" workbookViewId="0">
      <pane ySplit="1" topLeftCell="A2" activePane="bottomLeft" state="frozen"/>
      <selection pane="bottomLeft" activeCell="B4" sqref="B4"/>
    </sheetView>
  </sheetViews>
  <sheetFormatPr defaultRowHeight="12.75" x14ac:dyDescent="0.2"/>
  <cols>
    <col min="1" max="1" width="15" style="2" customWidth="1"/>
    <col min="2" max="2" width="13.42578125" style="2" customWidth="1"/>
    <col min="3" max="3" width="10.5703125" style="2" customWidth="1"/>
    <col min="4" max="4" width="18.28515625" style="10" bestFit="1" customWidth="1"/>
    <col min="5" max="5" width="19" style="62" customWidth="1"/>
    <col min="6" max="6" width="24.140625" style="10" bestFit="1" customWidth="1"/>
    <col min="7" max="7" width="18" style="10" bestFit="1" customWidth="1"/>
    <col min="8" max="8" width="22.42578125" style="2" customWidth="1"/>
    <col min="9" max="9" width="12.28515625" style="2" bestFit="1" customWidth="1"/>
    <col min="10" max="10" width="8.42578125" style="2" bestFit="1" customWidth="1"/>
    <col min="11" max="16384" width="9.140625" style="2"/>
  </cols>
  <sheetData>
    <row r="1" spans="1:10" ht="104.25" x14ac:dyDescent="0.2">
      <c r="A1" s="71" t="s">
        <v>0</v>
      </c>
      <c r="B1" s="67" t="s">
        <v>2</v>
      </c>
      <c r="C1" s="68" t="s">
        <v>3</v>
      </c>
      <c r="D1" s="69" t="s">
        <v>6</v>
      </c>
      <c r="E1" s="72" t="s">
        <v>7</v>
      </c>
      <c r="F1" s="69" t="s">
        <v>8</v>
      </c>
      <c r="G1" s="69" t="s">
        <v>9</v>
      </c>
      <c r="H1" s="67" t="s">
        <v>10</v>
      </c>
      <c r="I1" s="67" t="s">
        <v>11</v>
      </c>
      <c r="J1" s="73" t="s">
        <v>4</v>
      </c>
    </row>
    <row r="2" spans="1:10" s="9" customFormat="1" ht="25.5" x14ac:dyDescent="0.2">
      <c r="A2" s="19">
        <v>3000</v>
      </c>
      <c r="B2" s="20">
        <v>38758</v>
      </c>
      <c r="C2" s="18">
        <v>6</v>
      </c>
      <c r="D2" s="18" t="s">
        <v>31</v>
      </c>
      <c r="E2" s="21">
        <v>2500</v>
      </c>
      <c r="F2" s="18" t="s">
        <v>32</v>
      </c>
      <c r="G2" s="18" t="s">
        <v>33</v>
      </c>
      <c r="H2" s="18" t="s">
        <v>22</v>
      </c>
      <c r="I2" s="20">
        <v>38768</v>
      </c>
      <c r="J2" s="47" t="str">
        <f>TEXT(B2,"mmm-aa")</f>
        <v>Feb-aa</v>
      </c>
    </row>
    <row r="3" spans="1:10" s="10" customFormat="1" ht="25.5" x14ac:dyDescent="0.2">
      <c r="A3" s="13">
        <v>3000</v>
      </c>
      <c r="B3" s="15">
        <v>38763</v>
      </c>
      <c r="C3" s="17">
        <v>11</v>
      </c>
      <c r="D3" s="18" t="s">
        <v>60</v>
      </c>
      <c r="E3" s="16">
        <v>15000</v>
      </c>
      <c r="F3" s="18" t="s">
        <v>58</v>
      </c>
      <c r="G3" s="18" t="s">
        <v>59</v>
      </c>
      <c r="H3" s="17" t="s">
        <v>22</v>
      </c>
      <c r="I3" s="14">
        <v>38768</v>
      </c>
      <c r="J3" s="47" t="str">
        <f>TEXT(B3,"mmm-aa")</f>
        <v>Feb-aa</v>
      </c>
    </row>
    <row r="4" spans="1:10" s="10" customFormat="1" x14ac:dyDescent="0.2">
      <c r="A4" s="32">
        <v>3000</v>
      </c>
      <c r="B4" s="58"/>
      <c r="C4" s="59"/>
      <c r="D4" s="60"/>
      <c r="E4" s="61"/>
      <c r="F4" s="60"/>
      <c r="G4" s="60"/>
      <c r="H4" s="59"/>
      <c r="I4" s="39"/>
      <c r="J4" s="48" t="str">
        <f>TEXT(B4,"mmm-aa")</f>
        <v>Jan-aa</v>
      </c>
    </row>
    <row r="5" spans="1:10" s="10" customFormat="1" x14ac:dyDescent="0.2">
      <c r="A5" s="40" t="s">
        <v>1</v>
      </c>
      <c r="B5" s="41"/>
      <c r="C5" s="41"/>
      <c r="D5" s="56"/>
      <c r="E5" s="44">
        <f>SUBTOTAL(109,Tableau5[Montant du chèque])</f>
        <v>17500</v>
      </c>
      <c r="F5" s="56"/>
      <c r="G5" s="56"/>
      <c r="H5" s="41"/>
      <c r="I5" s="41"/>
      <c r="J5" s="49"/>
    </row>
    <row r="6" spans="1:10" s="10" customFormat="1" x14ac:dyDescent="0.2">
      <c r="A6" s="2"/>
      <c r="B6" s="2"/>
      <c r="C6" s="2"/>
      <c r="E6" s="62"/>
      <c r="H6" s="2"/>
      <c r="I6" s="2"/>
      <c r="J6" s="2"/>
    </row>
    <row r="7" spans="1:10" s="9" customFormat="1" x14ac:dyDescent="0.2">
      <c r="A7" s="2"/>
      <c r="B7" s="2"/>
      <c r="C7" s="2"/>
      <c r="D7" s="10"/>
      <c r="E7" s="62"/>
      <c r="F7" s="10"/>
      <c r="G7" s="10"/>
      <c r="H7" s="2"/>
      <c r="I7" s="2"/>
      <c r="J7" s="2"/>
    </row>
    <row r="8" spans="1:10" s="9" customFormat="1" x14ac:dyDescent="0.2">
      <c r="A8" s="2"/>
      <c r="B8" s="2"/>
      <c r="C8" s="2"/>
      <c r="D8" s="10"/>
      <c r="E8" s="62"/>
      <c r="F8" s="10"/>
      <c r="G8" s="10"/>
      <c r="H8" s="2"/>
      <c r="I8" s="2"/>
      <c r="J8" s="2"/>
    </row>
    <row r="9" spans="1:10" s="9" customFormat="1" x14ac:dyDescent="0.2">
      <c r="A9" s="2"/>
      <c r="B9" s="2"/>
      <c r="C9" s="2"/>
      <c r="D9" s="10"/>
      <c r="E9" s="62"/>
      <c r="F9" s="10"/>
      <c r="G9" s="10"/>
      <c r="H9" s="2"/>
      <c r="I9" s="2"/>
      <c r="J9" s="2"/>
    </row>
    <row r="10" spans="1:10" s="9" customFormat="1" x14ac:dyDescent="0.2">
      <c r="A10" s="2"/>
      <c r="B10" s="2"/>
      <c r="C10" s="2"/>
      <c r="D10" s="10"/>
      <c r="E10" s="62"/>
      <c r="F10" s="10"/>
      <c r="G10" s="10"/>
      <c r="H10" s="2"/>
      <c r="I10" s="2"/>
      <c r="J10" s="2"/>
    </row>
    <row r="11" spans="1:10" s="9" customFormat="1" x14ac:dyDescent="0.2">
      <c r="A11" s="2"/>
      <c r="B11" s="2"/>
      <c r="C11" s="2"/>
      <c r="D11" s="10"/>
      <c r="E11" s="62"/>
      <c r="F11" s="10"/>
      <c r="G11" s="10"/>
      <c r="H11" s="2"/>
      <c r="I11" s="2"/>
      <c r="J11" s="2"/>
    </row>
    <row r="12" spans="1:10" s="9" customFormat="1" x14ac:dyDescent="0.2">
      <c r="A12" s="2"/>
      <c r="B12" s="2"/>
      <c r="C12" s="2"/>
      <c r="D12" s="10"/>
      <c r="E12" s="62"/>
      <c r="F12" s="10"/>
      <c r="G12" s="10"/>
      <c r="H12" s="2"/>
      <c r="I12" s="2"/>
      <c r="J12" s="2"/>
    </row>
    <row r="13" spans="1:10" s="9" customFormat="1" x14ac:dyDescent="0.2">
      <c r="A13" s="2"/>
      <c r="B13" s="2"/>
      <c r="C13" s="2"/>
      <c r="D13" s="10"/>
      <c r="E13" s="62"/>
      <c r="F13" s="10"/>
      <c r="G13" s="10"/>
      <c r="H13" s="2"/>
      <c r="I13" s="2"/>
      <c r="J13" s="2"/>
    </row>
    <row r="14" spans="1:10" s="9" customFormat="1" x14ac:dyDescent="0.2">
      <c r="A14" s="2"/>
      <c r="B14" s="2"/>
      <c r="C14" s="2"/>
      <c r="D14" s="10"/>
      <c r="E14" s="62"/>
      <c r="F14" s="10"/>
      <c r="G14" s="10"/>
      <c r="H14" s="2"/>
      <c r="I14" s="2"/>
      <c r="J14" s="2"/>
    </row>
    <row r="15" spans="1:10" s="9" customFormat="1" x14ac:dyDescent="0.2">
      <c r="A15" s="2"/>
      <c r="B15" s="2"/>
      <c r="C15" s="2"/>
      <c r="D15" s="10"/>
      <c r="E15" s="62"/>
      <c r="F15" s="10"/>
      <c r="G15" s="10"/>
      <c r="H15" s="2"/>
      <c r="I15" s="2"/>
      <c r="J15" s="2"/>
    </row>
    <row r="16" spans="1:10" s="9" customFormat="1" x14ac:dyDescent="0.2">
      <c r="A16" s="2"/>
      <c r="B16" s="2"/>
      <c r="C16" s="2"/>
      <c r="D16" s="10"/>
      <c r="E16" s="62"/>
      <c r="F16" s="10"/>
      <c r="G16" s="10"/>
      <c r="H16" s="2"/>
      <c r="I16" s="2"/>
      <c r="J16" s="2"/>
    </row>
    <row r="17" spans="1:10" s="9" customFormat="1" x14ac:dyDescent="0.2">
      <c r="A17" s="2"/>
      <c r="B17" s="2"/>
      <c r="C17" s="2"/>
      <c r="D17" s="10"/>
      <c r="E17" s="62"/>
      <c r="F17" s="10"/>
      <c r="G17" s="10"/>
      <c r="H17" s="2"/>
      <c r="I17" s="2"/>
      <c r="J17" s="2"/>
    </row>
    <row r="18" spans="1:10" s="9" customFormat="1" x14ac:dyDescent="0.2">
      <c r="A18" s="2"/>
      <c r="B18" s="2"/>
      <c r="C18" s="2"/>
      <c r="D18" s="10"/>
      <c r="E18" s="62"/>
      <c r="F18" s="10"/>
      <c r="G18" s="10"/>
      <c r="H18" s="2"/>
      <c r="I18" s="2"/>
      <c r="J18" s="2"/>
    </row>
    <row r="19" spans="1:10" s="9" customFormat="1" x14ac:dyDescent="0.2">
      <c r="A19" s="2"/>
      <c r="B19" s="2"/>
      <c r="C19" s="2"/>
      <c r="D19" s="10"/>
      <c r="E19" s="62"/>
      <c r="F19" s="10"/>
      <c r="G19" s="10"/>
      <c r="H19" s="2"/>
      <c r="I19" s="2"/>
      <c r="J19" s="2"/>
    </row>
    <row r="20" spans="1:10" s="9" customFormat="1" x14ac:dyDescent="0.2">
      <c r="A20" s="2"/>
      <c r="B20" s="2"/>
      <c r="C20" s="2"/>
      <c r="D20" s="10"/>
      <c r="E20" s="62"/>
      <c r="F20" s="10"/>
      <c r="G20" s="10"/>
      <c r="H20" s="2"/>
      <c r="I20" s="2"/>
      <c r="J20" s="2"/>
    </row>
    <row r="21" spans="1:10" s="9" customFormat="1" x14ac:dyDescent="0.2">
      <c r="A21" s="2"/>
      <c r="B21" s="2"/>
      <c r="C21" s="2"/>
      <c r="D21" s="10"/>
      <c r="E21" s="62"/>
      <c r="F21" s="10"/>
      <c r="G21" s="10"/>
      <c r="H21" s="2"/>
      <c r="I21" s="2"/>
      <c r="J21" s="2"/>
    </row>
    <row r="22" spans="1:10" s="9" customFormat="1" x14ac:dyDescent="0.2">
      <c r="A22" s="2"/>
      <c r="B22" s="2"/>
      <c r="C22" s="2"/>
      <c r="D22" s="10"/>
      <c r="E22" s="62"/>
      <c r="F22" s="10"/>
      <c r="G22" s="10"/>
      <c r="H22" s="2"/>
      <c r="I22" s="2"/>
      <c r="J22" s="2"/>
    </row>
    <row r="23" spans="1:10" s="9" customFormat="1" x14ac:dyDescent="0.2">
      <c r="A23" s="2"/>
      <c r="B23" s="2"/>
      <c r="C23" s="2"/>
      <c r="D23" s="10"/>
      <c r="E23" s="62"/>
      <c r="F23" s="10"/>
      <c r="G23" s="10"/>
      <c r="H23" s="2"/>
      <c r="I23" s="2"/>
      <c r="J23" s="2"/>
    </row>
    <row r="24" spans="1:10" s="9" customFormat="1" x14ac:dyDescent="0.2">
      <c r="A24" s="2"/>
      <c r="B24" s="2"/>
      <c r="C24" s="2"/>
      <c r="D24" s="10"/>
      <c r="E24" s="62"/>
      <c r="F24" s="10"/>
      <c r="G24" s="10"/>
      <c r="H24" s="2"/>
      <c r="I24" s="2"/>
      <c r="J24" s="2"/>
    </row>
    <row r="25" spans="1:10" s="9" customFormat="1" x14ac:dyDescent="0.2">
      <c r="A25" s="2"/>
      <c r="B25" s="2"/>
      <c r="C25" s="2"/>
      <c r="D25" s="10"/>
      <c r="E25" s="62"/>
      <c r="F25" s="10"/>
      <c r="G25" s="10"/>
      <c r="H25" s="2"/>
      <c r="I25" s="2"/>
      <c r="J25" s="2"/>
    </row>
    <row r="26" spans="1:10" s="9" customFormat="1" x14ac:dyDescent="0.2">
      <c r="A26" s="2"/>
      <c r="B26" s="2"/>
      <c r="C26" s="2"/>
      <c r="D26" s="10"/>
      <c r="E26" s="62"/>
      <c r="F26" s="10"/>
      <c r="G26" s="10"/>
      <c r="H26" s="2"/>
      <c r="I26" s="2"/>
      <c r="J26" s="2"/>
    </row>
    <row r="27" spans="1:10" s="9" customFormat="1" x14ac:dyDescent="0.2">
      <c r="A27" s="2"/>
      <c r="B27" s="2"/>
      <c r="C27" s="2"/>
      <c r="D27" s="10"/>
      <c r="E27" s="62"/>
      <c r="F27" s="10"/>
      <c r="G27" s="10"/>
      <c r="H27" s="2"/>
      <c r="I27" s="2"/>
      <c r="J27" s="2"/>
    </row>
    <row r="28" spans="1:10" s="9" customFormat="1" x14ac:dyDescent="0.2">
      <c r="A28" s="2"/>
      <c r="B28" s="2"/>
      <c r="C28" s="2"/>
      <c r="D28" s="10"/>
      <c r="E28" s="62"/>
      <c r="F28" s="10"/>
      <c r="G28" s="10"/>
      <c r="H28" s="2"/>
      <c r="I28" s="2"/>
      <c r="J28" s="2"/>
    </row>
    <row r="29" spans="1:10" s="9" customFormat="1" x14ac:dyDescent="0.2">
      <c r="A29" s="2"/>
      <c r="B29" s="2"/>
      <c r="C29" s="2"/>
      <c r="D29" s="10"/>
      <c r="E29" s="62"/>
      <c r="F29" s="10"/>
      <c r="G29" s="10"/>
      <c r="H29" s="2"/>
      <c r="I29" s="2"/>
      <c r="J29" s="2"/>
    </row>
    <row r="30" spans="1:10" s="9" customFormat="1" x14ac:dyDescent="0.2">
      <c r="A30" s="2"/>
      <c r="B30" s="2"/>
      <c r="C30" s="2"/>
      <c r="D30" s="10"/>
      <c r="E30" s="62"/>
      <c r="F30" s="10"/>
      <c r="G30" s="10"/>
      <c r="H30" s="2"/>
      <c r="I30" s="2"/>
      <c r="J30" s="2"/>
    </row>
    <row r="31" spans="1:10" s="9" customFormat="1" x14ac:dyDescent="0.2">
      <c r="A31" s="2"/>
      <c r="B31" s="2"/>
      <c r="C31" s="2"/>
      <c r="D31" s="10"/>
      <c r="E31" s="62"/>
      <c r="F31" s="10"/>
      <c r="G31" s="10"/>
      <c r="H31" s="2"/>
      <c r="I31" s="2"/>
      <c r="J31" s="2"/>
    </row>
    <row r="32" spans="1:10" s="9" customFormat="1" x14ac:dyDescent="0.2">
      <c r="A32" s="2"/>
      <c r="B32" s="2"/>
      <c r="C32" s="2"/>
      <c r="D32" s="10"/>
      <c r="E32" s="62"/>
      <c r="F32" s="10"/>
      <c r="G32" s="10"/>
      <c r="H32" s="2"/>
      <c r="I32" s="2"/>
      <c r="J32" s="2"/>
    </row>
    <row r="33" spans="1:10" s="9" customFormat="1" x14ac:dyDescent="0.2">
      <c r="A33" s="2"/>
      <c r="B33" s="2"/>
      <c r="C33" s="2"/>
      <c r="D33" s="10"/>
      <c r="E33" s="62"/>
      <c r="F33" s="10"/>
      <c r="G33" s="10"/>
      <c r="H33" s="2"/>
      <c r="I33" s="2"/>
      <c r="J33" s="2"/>
    </row>
    <row r="34" spans="1:10" s="9" customFormat="1" x14ac:dyDescent="0.2">
      <c r="A34" s="2"/>
      <c r="B34" s="2"/>
      <c r="C34" s="2"/>
      <c r="D34" s="10"/>
      <c r="E34" s="62"/>
      <c r="F34" s="10"/>
      <c r="G34" s="10"/>
      <c r="H34" s="2"/>
      <c r="I34" s="2"/>
      <c r="J34" s="2"/>
    </row>
    <row r="35" spans="1:10" s="9" customFormat="1" x14ac:dyDescent="0.2">
      <c r="A35" s="2"/>
      <c r="B35" s="2"/>
      <c r="C35" s="2"/>
      <c r="D35" s="10"/>
      <c r="E35" s="62"/>
      <c r="F35" s="10"/>
      <c r="G35" s="10"/>
      <c r="H35" s="2"/>
      <c r="I35" s="2"/>
      <c r="J35" s="2"/>
    </row>
    <row r="36" spans="1:10" s="9" customFormat="1" x14ac:dyDescent="0.2">
      <c r="A36" s="2"/>
      <c r="B36" s="2"/>
      <c r="C36" s="2"/>
      <c r="D36" s="10"/>
      <c r="E36" s="62"/>
      <c r="F36" s="10"/>
      <c r="G36" s="10"/>
      <c r="H36" s="2"/>
      <c r="I36" s="2"/>
      <c r="J36" s="2"/>
    </row>
    <row r="37" spans="1:10" s="9" customFormat="1" x14ac:dyDescent="0.2">
      <c r="A37" s="2"/>
      <c r="B37" s="2"/>
      <c r="C37" s="2"/>
      <c r="D37" s="10"/>
      <c r="E37" s="62"/>
      <c r="F37" s="10"/>
      <c r="G37" s="10"/>
      <c r="H37" s="2"/>
      <c r="I37" s="2"/>
      <c r="J37" s="2"/>
    </row>
    <row r="38" spans="1:10" s="9" customFormat="1" x14ac:dyDescent="0.2">
      <c r="A38" s="2"/>
      <c r="B38" s="2"/>
      <c r="C38" s="2"/>
      <c r="D38" s="10"/>
      <c r="E38" s="62"/>
      <c r="F38" s="10"/>
      <c r="G38" s="10"/>
      <c r="H38" s="2"/>
      <c r="I38" s="2"/>
      <c r="J38" s="2"/>
    </row>
    <row r="39" spans="1:10" s="9" customFormat="1" x14ac:dyDescent="0.2">
      <c r="A39" s="2"/>
      <c r="B39" s="2"/>
      <c r="C39" s="2"/>
      <c r="D39" s="10"/>
      <c r="E39" s="62"/>
      <c r="F39" s="10"/>
      <c r="G39" s="10"/>
      <c r="H39" s="2"/>
      <c r="I39" s="2"/>
      <c r="J39" s="2"/>
    </row>
    <row r="40" spans="1:10" s="9" customFormat="1" x14ac:dyDescent="0.2">
      <c r="A40" s="2"/>
      <c r="B40" s="2"/>
      <c r="C40" s="2"/>
      <c r="D40" s="10"/>
      <c r="E40" s="62"/>
      <c r="F40" s="10"/>
      <c r="G40" s="10"/>
      <c r="H40" s="2"/>
      <c r="I40" s="2"/>
      <c r="J40" s="2"/>
    </row>
    <row r="41" spans="1:10" s="9" customFormat="1" x14ac:dyDescent="0.2">
      <c r="A41" s="2"/>
      <c r="B41" s="2"/>
      <c r="C41" s="2"/>
      <c r="D41" s="10"/>
      <c r="E41" s="62"/>
      <c r="F41" s="10"/>
      <c r="G41" s="10"/>
      <c r="H41" s="2"/>
      <c r="I41" s="2"/>
      <c r="J41" s="2"/>
    </row>
    <row r="42" spans="1:10" s="9" customFormat="1" x14ac:dyDescent="0.2">
      <c r="A42" s="2"/>
      <c r="B42" s="2"/>
      <c r="C42" s="2"/>
      <c r="D42" s="10"/>
      <c r="E42" s="62"/>
      <c r="F42" s="10"/>
      <c r="G42" s="10"/>
      <c r="H42" s="2"/>
      <c r="I42" s="2"/>
      <c r="J42" s="2"/>
    </row>
    <row r="43" spans="1:10" s="9" customFormat="1" x14ac:dyDescent="0.2">
      <c r="A43" s="2"/>
      <c r="B43" s="2"/>
      <c r="C43" s="2"/>
      <c r="D43" s="10"/>
      <c r="E43" s="62"/>
      <c r="F43" s="10"/>
      <c r="G43" s="10"/>
      <c r="H43" s="2"/>
      <c r="I43" s="2"/>
      <c r="J43" s="2"/>
    </row>
    <row r="44" spans="1:10" s="9" customFormat="1" x14ac:dyDescent="0.2">
      <c r="A44" s="2"/>
      <c r="B44" s="2"/>
      <c r="C44" s="2"/>
      <c r="D44" s="10"/>
      <c r="E44" s="62"/>
      <c r="F44" s="10"/>
      <c r="G44" s="10"/>
      <c r="H44" s="2"/>
      <c r="I44" s="2"/>
      <c r="J44" s="2"/>
    </row>
    <row r="45" spans="1:10" s="9" customFormat="1" x14ac:dyDescent="0.2">
      <c r="A45" s="2"/>
      <c r="B45" s="2"/>
      <c r="C45" s="2"/>
      <c r="D45" s="10"/>
      <c r="E45" s="62"/>
      <c r="F45" s="10"/>
      <c r="G45" s="10"/>
      <c r="H45" s="2"/>
      <c r="I45" s="2"/>
      <c r="J45" s="2"/>
    </row>
    <row r="46" spans="1:10" s="9" customFormat="1" x14ac:dyDescent="0.2">
      <c r="A46" s="2"/>
      <c r="B46" s="2"/>
      <c r="C46" s="2"/>
      <c r="D46" s="10"/>
      <c r="E46" s="62"/>
      <c r="F46" s="10"/>
      <c r="G46" s="10"/>
      <c r="H46" s="2"/>
      <c r="I46" s="2"/>
      <c r="J46" s="2"/>
    </row>
    <row r="47" spans="1:10" s="9" customFormat="1" x14ac:dyDescent="0.2">
      <c r="A47" s="2"/>
      <c r="B47" s="2"/>
      <c r="C47" s="2"/>
      <c r="D47" s="10"/>
      <c r="E47" s="62"/>
      <c r="F47" s="10"/>
      <c r="G47" s="10"/>
      <c r="H47" s="2"/>
      <c r="I47" s="2"/>
      <c r="J47" s="2"/>
    </row>
    <row r="48" spans="1:10" s="9" customFormat="1" x14ac:dyDescent="0.2">
      <c r="A48" s="2"/>
      <c r="B48" s="2"/>
      <c r="C48" s="2"/>
      <c r="D48" s="10"/>
      <c r="E48" s="62"/>
      <c r="F48" s="10"/>
      <c r="G48" s="10"/>
      <c r="H48" s="2"/>
      <c r="I48" s="2"/>
      <c r="J48" s="2"/>
    </row>
    <row r="49" spans="1:10" s="9" customFormat="1" x14ac:dyDescent="0.2">
      <c r="A49" s="2"/>
      <c r="B49" s="2"/>
      <c r="C49" s="2"/>
      <c r="D49" s="10"/>
      <c r="E49" s="62"/>
      <c r="F49" s="10"/>
      <c r="G49" s="10"/>
      <c r="H49" s="2"/>
      <c r="I49" s="2"/>
      <c r="J49" s="2"/>
    </row>
    <row r="50" spans="1:10" s="9" customFormat="1" x14ac:dyDescent="0.2">
      <c r="A50" s="2"/>
      <c r="B50" s="2"/>
      <c r="C50" s="2"/>
      <c r="D50" s="10"/>
      <c r="E50" s="62"/>
      <c r="F50" s="10"/>
      <c r="G50" s="10"/>
      <c r="H50" s="2"/>
      <c r="I50" s="2"/>
      <c r="J50" s="2"/>
    </row>
    <row r="51" spans="1:10" s="9" customFormat="1" x14ac:dyDescent="0.2">
      <c r="A51" s="2"/>
      <c r="B51" s="2"/>
      <c r="C51" s="2"/>
      <c r="D51" s="10"/>
      <c r="E51" s="62"/>
      <c r="F51" s="10"/>
      <c r="G51" s="10"/>
      <c r="H51" s="2"/>
      <c r="I51" s="2"/>
      <c r="J51" s="2"/>
    </row>
    <row r="52" spans="1:10" s="9" customFormat="1" x14ac:dyDescent="0.2">
      <c r="A52" s="2"/>
      <c r="B52" s="2"/>
      <c r="C52" s="2"/>
      <c r="D52" s="10"/>
      <c r="E52" s="62"/>
      <c r="F52" s="10"/>
      <c r="G52" s="10"/>
      <c r="H52" s="2"/>
      <c r="I52" s="2"/>
      <c r="J52" s="2"/>
    </row>
    <row r="53" spans="1:10" s="9" customFormat="1" x14ac:dyDescent="0.2">
      <c r="A53" s="2"/>
      <c r="B53" s="2"/>
      <c r="C53" s="2"/>
      <c r="D53" s="10"/>
      <c r="E53" s="62"/>
      <c r="F53" s="10"/>
      <c r="G53" s="10"/>
      <c r="H53" s="2"/>
      <c r="I53" s="2"/>
      <c r="J53" s="2"/>
    </row>
    <row r="54" spans="1:10" s="9" customFormat="1" x14ac:dyDescent="0.2">
      <c r="A54" s="2"/>
      <c r="B54" s="2"/>
      <c r="C54" s="2"/>
      <c r="D54" s="10"/>
      <c r="E54" s="62"/>
      <c r="F54" s="10"/>
      <c r="G54" s="10"/>
      <c r="H54" s="2"/>
      <c r="I54" s="2"/>
      <c r="J54" s="2"/>
    </row>
    <row r="55" spans="1:10" s="9" customFormat="1" x14ac:dyDescent="0.2">
      <c r="A55" s="2"/>
      <c r="B55" s="2"/>
      <c r="C55" s="2"/>
      <c r="D55" s="10"/>
      <c r="E55" s="62"/>
      <c r="F55" s="10"/>
      <c r="G55" s="10"/>
      <c r="H55" s="2"/>
      <c r="I55" s="2"/>
      <c r="J55" s="2"/>
    </row>
    <row r="56" spans="1:10" s="9" customFormat="1" x14ac:dyDescent="0.2">
      <c r="A56" s="2"/>
      <c r="B56" s="2"/>
      <c r="C56" s="2"/>
      <c r="D56" s="10"/>
      <c r="E56" s="62"/>
      <c r="F56" s="10"/>
      <c r="G56" s="10"/>
      <c r="H56" s="2"/>
      <c r="I56" s="2"/>
      <c r="J56" s="2"/>
    </row>
    <row r="57" spans="1:10" s="9" customFormat="1" x14ac:dyDescent="0.2">
      <c r="A57" s="2"/>
      <c r="B57" s="2"/>
      <c r="C57" s="2"/>
      <c r="D57" s="10"/>
      <c r="E57" s="62"/>
      <c r="F57" s="10"/>
      <c r="G57" s="10"/>
      <c r="H57" s="2"/>
      <c r="I57" s="2"/>
      <c r="J57" s="2"/>
    </row>
    <row r="58" spans="1:10" s="9" customFormat="1" x14ac:dyDescent="0.2">
      <c r="A58" s="2"/>
      <c r="B58" s="2"/>
      <c r="C58" s="2"/>
      <c r="D58" s="10"/>
      <c r="E58" s="62"/>
      <c r="F58" s="10"/>
      <c r="G58" s="10"/>
      <c r="H58" s="2"/>
      <c r="I58" s="2"/>
      <c r="J58" s="2"/>
    </row>
    <row r="59" spans="1:10" s="9" customFormat="1" x14ac:dyDescent="0.2">
      <c r="A59" s="2"/>
      <c r="B59" s="2"/>
      <c r="C59" s="2"/>
      <c r="D59" s="10"/>
      <c r="E59" s="62"/>
      <c r="F59" s="10"/>
      <c r="G59" s="10"/>
      <c r="H59" s="2"/>
      <c r="I59" s="2"/>
      <c r="J59" s="2"/>
    </row>
    <row r="60" spans="1:10" s="9" customFormat="1" x14ac:dyDescent="0.2">
      <c r="A60" s="2"/>
      <c r="B60" s="2"/>
      <c r="C60" s="2"/>
      <c r="D60" s="10"/>
      <c r="E60" s="62"/>
      <c r="F60" s="10"/>
      <c r="G60" s="10"/>
      <c r="H60" s="2"/>
      <c r="I60" s="2"/>
      <c r="J60" s="2"/>
    </row>
    <row r="61" spans="1:10" s="9" customFormat="1" x14ac:dyDescent="0.2">
      <c r="A61" s="2"/>
      <c r="B61" s="2"/>
      <c r="C61" s="2"/>
      <c r="D61" s="10"/>
      <c r="E61" s="62"/>
      <c r="F61" s="10"/>
      <c r="G61" s="10"/>
      <c r="H61" s="2"/>
      <c r="I61" s="2"/>
      <c r="J61" s="2"/>
    </row>
    <row r="62" spans="1:10" s="9" customFormat="1" x14ac:dyDescent="0.2">
      <c r="A62" s="2"/>
      <c r="B62" s="2"/>
      <c r="C62" s="2"/>
      <c r="D62" s="10"/>
      <c r="E62" s="62"/>
      <c r="F62" s="10"/>
      <c r="G62" s="10"/>
      <c r="H62" s="2"/>
      <c r="I62" s="2"/>
      <c r="J62" s="2"/>
    </row>
    <row r="63" spans="1:10" s="9" customFormat="1" x14ac:dyDescent="0.2">
      <c r="A63" s="2"/>
      <c r="B63" s="2"/>
      <c r="C63" s="2"/>
      <c r="D63" s="10"/>
      <c r="E63" s="62"/>
      <c r="F63" s="10"/>
      <c r="G63" s="10"/>
      <c r="H63" s="2"/>
      <c r="I63" s="2"/>
      <c r="J63" s="2"/>
    </row>
    <row r="64" spans="1:10" s="9" customFormat="1" x14ac:dyDescent="0.2">
      <c r="A64" s="2"/>
      <c r="B64" s="2"/>
      <c r="C64" s="2"/>
      <c r="D64" s="10"/>
      <c r="E64" s="62"/>
      <c r="F64" s="10"/>
      <c r="G64" s="10"/>
      <c r="H64" s="2"/>
      <c r="I64" s="2"/>
      <c r="J64" s="2"/>
    </row>
    <row r="65" spans="1:10" s="9" customFormat="1" x14ac:dyDescent="0.2">
      <c r="A65" s="2"/>
      <c r="B65" s="2"/>
      <c r="C65" s="2"/>
      <c r="D65" s="10"/>
      <c r="E65" s="62"/>
      <c r="F65" s="10"/>
      <c r="G65" s="10"/>
      <c r="H65" s="2"/>
      <c r="I65" s="2"/>
      <c r="J65" s="2"/>
    </row>
    <row r="66" spans="1:10" s="9" customFormat="1" x14ac:dyDescent="0.2">
      <c r="A66" s="2"/>
      <c r="B66" s="2"/>
      <c r="C66" s="2"/>
      <c r="D66" s="10"/>
      <c r="E66" s="62"/>
      <c r="F66" s="10"/>
      <c r="G66" s="10"/>
      <c r="H66" s="2"/>
      <c r="I66" s="2"/>
      <c r="J66" s="2"/>
    </row>
    <row r="67" spans="1:10" s="9" customFormat="1" x14ac:dyDescent="0.2">
      <c r="A67" s="2"/>
      <c r="B67" s="2"/>
      <c r="C67" s="2"/>
      <c r="D67" s="10"/>
      <c r="E67" s="62"/>
      <c r="F67" s="10"/>
      <c r="G67" s="10"/>
      <c r="H67" s="2"/>
      <c r="I67" s="2"/>
      <c r="J67" s="2"/>
    </row>
    <row r="68" spans="1:10" s="9" customFormat="1" x14ac:dyDescent="0.2">
      <c r="A68" s="2"/>
      <c r="B68" s="2"/>
      <c r="C68" s="2"/>
      <c r="D68" s="10"/>
      <c r="E68" s="62"/>
      <c r="F68" s="10"/>
      <c r="G68" s="10"/>
      <c r="H68" s="2"/>
      <c r="I68" s="2"/>
      <c r="J68" s="2"/>
    </row>
    <row r="69" spans="1:10" s="9" customFormat="1" x14ac:dyDescent="0.2">
      <c r="A69" s="2"/>
      <c r="B69" s="2"/>
      <c r="C69" s="2"/>
      <c r="D69" s="10"/>
      <c r="E69" s="62"/>
      <c r="F69" s="10"/>
      <c r="G69" s="10"/>
      <c r="H69" s="2"/>
      <c r="I69" s="2"/>
      <c r="J69" s="2"/>
    </row>
    <row r="70" spans="1:10" s="9" customFormat="1" x14ac:dyDescent="0.2">
      <c r="A70" s="2"/>
      <c r="B70" s="2"/>
      <c r="C70" s="2"/>
      <c r="D70" s="10"/>
      <c r="E70" s="62"/>
      <c r="F70" s="10"/>
      <c r="G70" s="10"/>
      <c r="H70" s="2"/>
      <c r="I70" s="2"/>
      <c r="J70" s="2"/>
    </row>
    <row r="71" spans="1:10" s="9" customFormat="1" x14ac:dyDescent="0.2">
      <c r="A71" s="2"/>
      <c r="B71" s="2"/>
      <c r="C71" s="2"/>
      <c r="D71" s="10"/>
      <c r="E71" s="62"/>
      <c r="F71" s="10"/>
      <c r="G71" s="10"/>
      <c r="H71" s="2"/>
      <c r="I71" s="2"/>
      <c r="J71" s="2"/>
    </row>
    <row r="72" spans="1:10" s="9" customFormat="1" x14ac:dyDescent="0.2">
      <c r="A72" s="2"/>
      <c r="B72" s="2"/>
      <c r="C72" s="2"/>
      <c r="D72" s="10"/>
      <c r="E72" s="62"/>
      <c r="F72" s="10"/>
      <c r="G72" s="10"/>
      <c r="H72" s="2"/>
      <c r="I72" s="2"/>
      <c r="J72" s="2"/>
    </row>
    <row r="73" spans="1:10" s="9" customFormat="1" x14ac:dyDescent="0.2">
      <c r="A73" s="2"/>
      <c r="B73" s="2"/>
      <c r="C73" s="2"/>
      <c r="D73" s="10"/>
      <c r="E73" s="62"/>
      <c r="F73" s="10"/>
      <c r="G73" s="10"/>
      <c r="H73" s="2"/>
      <c r="I73" s="2"/>
      <c r="J73" s="2"/>
    </row>
    <row r="74" spans="1:10" s="9" customFormat="1" x14ac:dyDescent="0.2">
      <c r="A74" s="2"/>
      <c r="B74" s="2"/>
      <c r="C74" s="2"/>
      <c r="D74" s="10"/>
      <c r="E74" s="62"/>
      <c r="F74" s="10"/>
      <c r="G74" s="10"/>
      <c r="H74" s="2"/>
      <c r="I74" s="2"/>
      <c r="J74" s="2"/>
    </row>
    <row r="75" spans="1:10" s="9" customFormat="1" x14ac:dyDescent="0.2">
      <c r="A75" s="2"/>
      <c r="B75" s="2"/>
      <c r="C75" s="2"/>
      <c r="D75" s="10"/>
      <c r="E75" s="62"/>
      <c r="F75" s="10"/>
      <c r="G75" s="10"/>
      <c r="H75" s="2"/>
      <c r="I75" s="2"/>
      <c r="J75" s="2"/>
    </row>
    <row r="76" spans="1:10" s="9" customFormat="1" x14ac:dyDescent="0.2">
      <c r="A76" s="2"/>
      <c r="B76" s="2"/>
      <c r="C76" s="2"/>
      <c r="D76" s="10"/>
      <c r="E76" s="62"/>
      <c r="F76" s="10"/>
      <c r="G76" s="10"/>
      <c r="H76" s="2"/>
      <c r="I76" s="2"/>
      <c r="J76" s="2"/>
    </row>
    <row r="77" spans="1:10" s="9" customFormat="1" x14ac:dyDescent="0.2">
      <c r="A77" s="2"/>
      <c r="B77" s="2"/>
      <c r="C77" s="2"/>
      <c r="D77" s="10"/>
      <c r="E77" s="62"/>
      <c r="F77" s="10"/>
      <c r="G77" s="10"/>
      <c r="H77" s="2"/>
      <c r="I77" s="2"/>
      <c r="J77" s="2"/>
    </row>
    <row r="78" spans="1:10" s="9" customFormat="1" x14ac:dyDescent="0.2">
      <c r="A78" s="2"/>
      <c r="B78" s="2"/>
      <c r="C78" s="2"/>
      <c r="D78" s="10"/>
      <c r="E78" s="62"/>
      <c r="F78" s="10"/>
      <c r="G78" s="10"/>
      <c r="H78" s="2"/>
      <c r="I78" s="2"/>
      <c r="J78" s="2"/>
    </row>
    <row r="79" spans="1:10" s="9" customFormat="1" x14ac:dyDescent="0.2">
      <c r="A79" s="2"/>
      <c r="B79" s="2"/>
      <c r="C79" s="2"/>
      <c r="D79" s="10"/>
      <c r="E79" s="62"/>
      <c r="F79" s="10"/>
      <c r="G79" s="10"/>
      <c r="H79" s="2"/>
      <c r="I79" s="2"/>
      <c r="J79" s="2"/>
    </row>
    <row r="80" spans="1:10" s="9" customFormat="1" x14ac:dyDescent="0.2">
      <c r="A80" s="2"/>
      <c r="B80" s="2"/>
      <c r="C80" s="2"/>
      <c r="D80" s="10"/>
      <c r="E80" s="62"/>
      <c r="F80" s="10"/>
      <c r="G80" s="10"/>
      <c r="H80" s="2"/>
      <c r="I80" s="2"/>
      <c r="J80" s="2"/>
    </row>
    <row r="81" spans="1:10" s="9" customFormat="1" x14ac:dyDescent="0.2">
      <c r="A81" s="2"/>
      <c r="B81" s="2"/>
      <c r="C81" s="2"/>
      <c r="D81" s="10"/>
      <c r="E81" s="62"/>
      <c r="F81" s="10"/>
      <c r="G81" s="10"/>
      <c r="H81" s="2"/>
      <c r="I81" s="2"/>
      <c r="J81" s="2"/>
    </row>
    <row r="82" spans="1:10" s="9" customFormat="1" x14ac:dyDescent="0.2">
      <c r="A82" s="2"/>
      <c r="B82" s="2"/>
      <c r="C82" s="2"/>
      <c r="D82" s="10"/>
      <c r="E82" s="62"/>
      <c r="F82" s="10"/>
      <c r="G82" s="10"/>
      <c r="H82" s="2"/>
      <c r="I82" s="2"/>
      <c r="J82" s="2"/>
    </row>
    <row r="83" spans="1:10" s="9" customFormat="1" x14ac:dyDescent="0.2">
      <c r="A83" s="2"/>
      <c r="B83" s="2"/>
      <c r="C83" s="2"/>
      <c r="D83" s="10"/>
      <c r="E83" s="62"/>
      <c r="F83" s="10"/>
      <c r="G83" s="10"/>
      <c r="H83" s="2"/>
      <c r="I83" s="2"/>
      <c r="J83" s="2"/>
    </row>
    <row r="84" spans="1:10" s="9" customFormat="1" x14ac:dyDescent="0.2">
      <c r="A84" s="2"/>
      <c r="B84" s="2"/>
      <c r="C84" s="2"/>
      <c r="D84" s="10"/>
      <c r="E84" s="62"/>
      <c r="F84" s="10"/>
      <c r="G84" s="10"/>
      <c r="H84" s="2"/>
      <c r="I84" s="2"/>
      <c r="J84" s="2"/>
    </row>
    <row r="85" spans="1:10" s="9" customFormat="1" x14ac:dyDescent="0.2">
      <c r="A85" s="2"/>
      <c r="B85" s="2"/>
      <c r="C85" s="2"/>
      <c r="D85" s="10"/>
      <c r="E85" s="62"/>
      <c r="F85" s="10"/>
      <c r="G85" s="10"/>
      <c r="H85" s="2"/>
      <c r="I85" s="2"/>
      <c r="J85" s="2"/>
    </row>
    <row r="86" spans="1:10" s="9" customFormat="1" x14ac:dyDescent="0.2">
      <c r="A86" s="2"/>
      <c r="B86" s="2"/>
      <c r="C86" s="2"/>
      <c r="D86" s="10"/>
      <c r="E86" s="62"/>
      <c r="F86" s="10"/>
      <c r="G86" s="10"/>
      <c r="H86" s="2"/>
      <c r="I86" s="2"/>
      <c r="J86" s="2"/>
    </row>
    <row r="87" spans="1:10" s="9" customFormat="1" x14ac:dyDescent="0.2">
      <c r="A87" s="2"/>
      <c r="B87" s="2"/>
      <c r="C87" s="2"/>
      <c r="D87" s="10"/>
      <c r="E87" s="62"/>
      <c r="F87" s="10"/>
      <c r="G87" s="10"/>
      <c r="H87" s="2"/>
      <c r="I87" s="2"/>
      <c r="J87" s="2"/>
    </row>
    <row r="88" spans="1:10" s="9" customFormat="1" x14ac:dyDescent="0.2">
      <c r="A88" s="2"/>
      <c r="B88" s="2"/>
      <c r="C88" s="2"/>
      <c r="D88" s="10"/>
      <c r="E88" s="62"/>
      <c r="F88" s="10"/>
      <c r="G88" s="10"/>
      <c r="H88" s="2"/>
      <c r="I88" s="2"/>
      <c r="J88" s="2"/>
    </row>
    <row r="89" spans="1:10" s="9" customFormat="1" x14ac:dyDescent="0.2">
      <c r="A89" s="2"/>
      <c r="B89" s="2"/>
      <c r="C89" s="2"/>
      <c r="D89" s="10"/>
      <c r="E89" s="62"/>
      <c r="F89" s="10"/>
      <c r="G89" s="10"/>
      <c r="H89" s="2"/>
      <c r="I89" s="2"/>
      <c r="J89" s="2"/>
    </row>
    <row r="90" spans="1:10" s="9" customFormat="1" x14ac:dyDescent="0.2">
      <c r="A90" s="2"/>
      <c r="B90" s="2"/>
      <c r="C90" s="2"/>
      <c r="D90" s="10"/>
      <c r="E90" s="62"/>
      <c r="F90" s="10"/>
      <c r="G90" s="10"/>
      <c r="H90" s="2"/>
      <c r="I90" s="2"/>
      <c r="J90" s="2"/>
    </row>
    <row r="91" spans="1:10" s="9" customFormat="1" x14ac:dyDescent="0.2">
      <c r="A91" s="2"/>
      <c r="B91" s="2"/>
      <c r="C91" s="2"/>
      <c r="D91" s="10"/>
      <c r="E91" s="62"/>
      <c r="F91" s="10"/>
      <c r="G91" s="10"/>
      <c r="H91" s="2"/>
      <c r="I91" s="2"/>
      <c r="J91" s="2"/>
    </row>
    <row r="92" spans="1:10" s="9" customFormat="1" x14ac:dyDescent="0.2">
      <c r="A92" s="2"/>
      <c r="B92" s="2"/>
      <c r="C92" s="2"/>
      <c r="D92" s="10"/>
      <c r="E92" s="62"/>
      <c r="F92" s="10"/>
      <c r="G92" s="10"/>
      <c r="H92" s="2"/>
      <c r="I92" s="2"/>
      <c r="J92" s="2"/>
    </row>
    <row r="93" spans="1:10" s="9" customFormat="1" x14ac:dyDescent="0.2">
      <c r="A93" s="2"/>
      <c r="B93" s="2"/>
      <c r="C93" s="2"/>
      <c r="D93" s="10"/>
      <c r="E93" s="62"/>
      <c r="F93" s="10"/>
      <c r="G93" s="10"/>
      <c r="H93" s="2"/>
      <c r="I93" s="2"/>
      <c r="J93" s="2"/>
    </row>
    <row r="94" spans="1:10" s="9" customFormat="1" x14ac:dyDescent="0.2">
      <c r="A94" s="2"/>
      <c r="B94" s="2"/>
      <c r="C94" s="2"/>
      <c r="D94" s="10"/>
      <c r="E94" s="62"/>
      <c r="F94" s="10"/>
      <c r="G94" s="10"/>
      <c r="H94" s="2"/>
      <c r="I94" s="2"/>
      <c r="J94" s="2"/>
    </row>
    <row r="95" spans="1:10" s="9" customFormat="1" x14ac:dyDescent="0.2">
      <c r="A95" s="2"/>
      <c r="B95" s="2"/>
      <c r="C95" s="2"/>
      <c r="D95" s="10"/>
      <c r="E95" s="62"/>
      <c r="F95" s="10"/>
      <c r="G95" s="10"/>
      <c r="H95" s="2"/>
      <c r="I95" s="2"/>
      <c r="J95" s="2"/>
    </row>
    <row r="96" spans="1:10" s="9" customFormat="1" x14ac:dyDescent="0.2">
      <c r="A96" s="2"/>
      <c r="B96" s="2"/>
      <c r="C96" s="2"/>
      <c r="D96" s="10"/>
      <c r="E96" s="62"/>
      <c r="F96" s="10"/>
      <c r="G96" s="10"/>
      <c r="H96" s="2"/>
      <c r="I96" s="2"/>
      <c r="J96" s="2"/>
    </row>
    <row r="97" spans="1:10" s="9" customFormat="1" x14ac:dyDescent="0.2">
      <c r="A97" s="2"/>
      <c r="B97" s="2"/>
      <c r="C97" s="2"/>
      <c r="D97" s="10"/>
      <c r="E97" s="62"/>
      <c r="F97" s="10"/>
      <c r="G97" s="10"/>
      <c r="H97" s="2"/>
      <c r="I97" s="2"/>
      <c r="J97" s="2"/>
    </row>
    <row r="98" spans="1:10" s="9" customFormat="1" x14ac:dyDescent="0.2">
      <c r="A98" s="2"/>
      <c r="B98" s="2"/>
      <c r="C98" s="2"/>
      <c r="D98" s="10"/>
      <c r="E98" s="62"/>
      <c r="F98" s="10"/>
      <c r="G98" s="10"/>
      <c r="H98" s="2"/>
      <c r="I98" s="2"/>
      <c r="J98" s="2"/>
    </row>
    <row r="99" spans="1:10" s="9" customFormat="1" x14ac:dyDescent="0.2">
      <c r="A99" s="2"/>
      <c r="B99" s="2"/>
      <c r="C99" s="2"/>
      <c r="D99" s="10"/>
      <c r="E99" s="62"/>
      <c r="F99" s="10"/>
      <c r="G99" s="10"/>
      <c r="H99" s="2"/>
      <c r="I99" s="2"/>
      <c r="J99" s="2"/>
    </row>
  </sheetData>
  <phoneticPr fontId="0" type="noConversion"/>
  <printOptions horizontalCentered="1"/>
  <pageMargins left="0.25" right="0.25" top="1.18" bottom="1" header="0.5" footer="0.5"/>
  <pageSetup scale="75" orientation="landscape" r:id="rId1"/>
  <headerFooter alignWithMargins="0">
    <oddHeader>&amp;A</oddHeader>
    <oddFooter>Page &amp;P de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showGridLines="0" workbookViewId="0">
      <pane ySplit="1" topLeftCell="A2" activePane="bottomLeft" state="frozen"/>
      <selection pane="bottomLeft" activeCell="B3" sqref="B3"/>
    </sheetView>
  </sheetViews>
  <sheetFormatPr defaultRowHeight="12.75" x14ac:dyDescent="0.2"/>
  <cols>
    <col min="1" max="1" width="15" style="2" customWidth="1"/>
    <col min="2" max="2" width="13.42578125" style="2" customWidth="1"/>
    <col min="3" max="3" width="10.5703125" style="2" customWidth="1"/>
    <col min="4" max="4" width="15.7109375" style="10" customWidth="1"/>
    <col min="5" max="5" width="19" style="62" customWidth="1"/>
    <col min="6" max="6" width="20.7109375" style="10" customWidth="1"/>
    <col min="7" max="7" width="25.7109375" style="10" customWidth="1"/>
    <col min="8" max="8" width="22.42578125" style="2" customWidth="1"/>
    <col min="9" max="9" width="12.28515625" style="2" bestFit="1" customWidth="1"/>
    <col min="10" max="10" width="8.42578125" style="2" bestFit="1" customWidth="1"/>
    <col min="11" max="16384" width="9.140625" style="2"/>
  </cols>
  <sheetData>
    <row r="1" spans="1:10" ht="104.25" x14ac:dyDescent="0.2">
      <c r="A1" s="71" t="s">
        <v>0</v>
      </c>
      <c r="B1" s="67" t="s">
        <v>2</v>
      </c>
      <c r="C1" s="68" t="s">
        <v>3</v>
      </c>
      <c r="D1" s="69" t="s">
        <v>6</v>
      </c>
      <c r="E1" s="72" t="s">
        <v>7</v>
      </c>
      <c r="F1" s="69" t="s">
        <v>8</v>
      </c>
      <c r="G1" s="69" t="s">
        <v>9</v>
      </c>
      <c r="H1" s="67" t="s">
        <v>10</v>
      </c>
      <c r="I1" s="67" t="s">
        <v>11</v>
      </c>
      <c r="J1" s="73" t="s">
        <v>4</v>
      </c>
    </row>
    <row r="2" spans="1:10" s="9" customFormat="1" ht="25.5" x14ac:dyDescent="0.2">
      <c r="A2" s="19">
        <v>4000</v>
      </c>
      <c r="B2" s="20">
        <v>38742</v>
      </c>
      <c r="C2" s="22">
        <v>5</v>
      </c>
      <c r="D2" s="22" t="s">
        <v>34</v>
      </c>
      <c r="E2" s="21">
        <v>1854</v>
      </c>
      <c r="F2" s="18" t="s">
        <v>35</v>
      </c>
      <c r="G2" s="18" t="s">
        <v>23</v>
      </c>
      <c r="H2" s="18" t="s">
        <v>18</v>
      </c>
      <c r="I2" s="20">
        <v>38742</v>
      </c>
      <c r="J2" s="47" t="str">
        <f>TEXT(B2,"mmm-aa")</f>
        <v>Jan-aa</v>
      </c>
    </row>
    <row r="3" spans="1:10" s="10" customFormat="1" x14ac:dyDescent="0.2">
      <c r="A3" s="32">
        <v>4000</v>
      </c>
      <c r="B3" s="33"/>
      <c r="C3" s="63"/>
      <c r="D3" s="55"/>
      <c r="E3" s="36"/>
      <c r="F3" s="55"/>
      <c r="G3" s="55"/>
      <c r="H3" s="52"/>
      <c r="I3" s="39"/>
      <c r="J3" s="48" t="str">
        <f>TEXT(B3,"mmm-aa")</f>
        <v>Jan-aa</v>
      </c>
    </row>
    <row r="4" spans="1:10" s="10" customFormat="1" x14ac:dyDescent="0.2">
      <c r="A4" s="40" t="s">
        <v>1</v>
      </c>
      <c r="B4" s="41"/>
      <c r="C4" s="64"/>
      <c r="D4" s="56"/>
      <c r="E4" s="44">
        <f>SUBTOTAL(109,Tableau6[Montant du chèque])</f>
        <v>1854</v>
      </c>
      <c r="F4" s="56"/>
      <c r="G4" s="56"/>
      <c r="H4" s="41"/>
      <c r="I4" s="41"/>
      <c r="J4" s="49"/>
    </row>
    <row r="5" spans="1:10" s="10" customFormat="1" x14ac:dyDescent="0.2">
      <c r="A5" s="2"/>
      <c r="B5" s="2"/>
      <c r="C5" s="2"/>
      <c r="E5" s="62"/>
      <c r="H5" s="2"/>
      <c r="I5" s="2"/>
      <c r="J5" s="2"/>
    </row>
    <row r="6" spans="1:10" s="10" customFormat="1" x14ac:dyDescent="0.2">
      <c r="A6" s="2"/>
      <c r="B6" s="2"/>
      <c r="C6" s="2"/>
      <c r="E6" s="62"/>
      <c r="H6" s="2"/>
      <c r="I6" s="2"/>
      <c r="J6" s="2"/>
    </row>
    <row r="7" spans="1:10" s="10" customFormat="1" x14ac:dyDescent="0.2">
      <c r="A7" s="2"/>
      <c r="B7" s="2"/>
      <c r="C7" s="2"/>
      <c r="E7" s="62"/>
      <c r="H7" s="2"/>
      <c r="I7" s="2"/>
      <c r="J7" s="2"/>
    </row>
    <row r="8" spans="1:10" s="9" customFormat="1" x14ac:dyDescent="0.2">
      <c r="A8" s="2"/>
      <c r="B8" s="2"/>
      <c r="C8" s="2"/>
      <c r="D8" s="10"/>
      <c r="E8" s="62"/>
      <c r="F8" s="10"/>
      <c r="G8" s="10"/>
      <c r="H8" s="2"/>
      <c r="I8" s="2"/>
      <c r="J8" s="2"/>
    </row>
    <row r="9" spans="1:10" s="9" customFormat="1" x14ac:dyDescent="0.2">
      <c r="A9" s="2"/>
      <c r="B9" s="2"/>
      <c r="C9" s="2"/>
      <c r="D9" s="10"/>
      <c r="E9" s="62"/>
      <c r="F9" s="10"/>
      <c r="G9" s="10"/>
      <c r="H9" s="2"/>
      <c r="I9" s="2"/>
      <c r="J9" s="2"/>
    </row>
    <row r="10" spans="1:10" s="9" customFormat="1" x14ac:dyDescent="0.2">
      <c r="A10" s="2"/>
      <c r="B10" s="2"/>
      <c r="C10" s="2"/>
      <c r="D10" s="10"/>
      <c r="E10" s="62"/>
      <c r="F10" s="10"/>
      <c r="G10" s="10"/>
      <c r="H10" s="2"/>
      <c r="I10" s="2"/>
      <c r="J10" s="2"/>
    </row>
    <row r="11" spans="1:10" s="9" customFormat="1" x14ac:dyDescent="0.2">
      <c r="A11" s="2"/>
      <c r="B11" s="2"/>
      <c r="C11" s="2"/>
      <c r="D11" s="10"/>
      <c r="E11" s="62"/>
      <c r="F11" s="10"/>
      <c r="G11" s="10"/>
      <c r="H11" s="2"/>
      <c r="I11" s="2"/>
      <c r="J11" s="2"/>
    </row>
    <row r="12" spans="1:10" s="9" customFormat="1" x14ac:dyDescent="0.2">
      <c r="A12" s="2"/>
      <c r="B12" s="2"/>
      <c r="C12" s="2"/>
      <c r="D12" s="10"/>
      <c r="E12" s="62"/>
      <c r="F12" s="10"/>
      <c r="G12" s="10"/>
      <c r="H12" s="2"/>
      <c r="I12" s="2"/>
      <c r="J12" s="2"/>
    </row>
    <row r="13" spans="1:10" s="9" customFormat="1" x14ac:dyDescent="0.2">
      <c r="A13" s="2"/>
      <c r="B13" s="2"/>
      <c r="C13" s="2"/>
      <c r="D13" s="10"/>
      <c r="E13" s="62"/>
      <c r="F13" s="10"/>
      <c r="G13" s="10"/>
      <c r="H13" s="2"/>
      <c r="I13" s="2"/>
      <c r="J13" s="2"/>
    </row>
    <row r="14" spans="1:10" s="9" customFormat="1" x14ac:dyDescent="0.2">
      <c r="A14" s="2"/>
      <c r="B14" s="2"/>
      <c r="C14" s="2"/>
      <c r="D14" s="10"/>
      <c r="E14" s="62"/>
      <c r="F14" s="10"/>
      <c r="G14" s="10"/>
      <c r="H14" s="2"/>
      <c r="I14" s="2"/>
      <c r="J14" s="2"/>
    </row>
    <row r="15" spans="1:10" s="9" customFormat="1" x14ac:dyDescent="0.2">
      <c r="A15" s="2"/>
      <c r="B15" s="2"/>
      <c r="C15" s="2"/>
      <c r="D15" s="10"/>
      <c r="E15" s="62"/>
      <c r="F15" s="10"/>
      <c r="G15" s="10"/>
      <c r="H15" s="2"/>
      <c r="I15" s="2"/>
      <c r="J15" s="2"/>
    </row>
    <row r="16" spans="1:10" s="9" customFormat="1" x14ac:dyDescent="0.2">
      <c r="A16" s="2"/>
      <c r="B16" s="2"/>
      <c r="C16" s="2"/>
      <c r="D16" s="10"/>
      <c r="E16" s="62"/>
      <c r="F16" s="10"/>
      <c r="G16" s="10"/>
      <c r="H16" s="2"/>
      <c r="I16" s="2"/>
      <c r="J16" s="2"/>
    </row>
    <row r="17" spans="1:10" s="9" customFormat="1" x14ac:dyDescent="0.2">
      <c r="A17" s="2"/>
      <c r="B17" s="2"/>
      <c r="C17" s="2"/>
      <c r="D17" s="10"/>
      <c r="E17" s="62"/>
      <c r="F17" s="10"/>
      <c r="G17" s="10"/>
      <c r="H17" s="2"/>
      <c r="I17" s="2"/>
      <c r="J17" s="2"/>
    </row>
    <row r="18" spans="1:10" s="9" customFormat="1" x14ac:dyDescent="0.2">
      <c r="A18" s="2"/>
      <c r="B18" s="2"/>
      <c r="C18" s="2"/>
      <c r="D18" s="10"/>
      <c r="E18" s="62"/>
      <c r="F18" s="10"/>
      <c r="G18" s="10"/>
      <c r="H18" s="2"/>
      <c r="I18" s="2"/>
      <c r="J18" s="2"/>
    </row>
    <row r="19" spans="1:10" s="9" customFormat="1" x14ac:dyDescent="0.2">
      <c r="A19" s="2"/>
      <c r="B19" s="2"/>
      <c r="C19" s="2"/>
      <c r="D19" s="10"/>
      <c r="E19" s="62"/>
      <c r="F19" s="10"/>
      <c r="G19" s="10"/>
      <c r="H19" s="2"/>
      <c r="I19" s="2"/>
      <c r="J19" s="2"/>
    </row>
    <row r="20" spans="1:10" s="9" customFormat="1" x14ac:dyDescent="0.2">
      <c r="A20" s="2"/>
      <c r="B20" s="2"/>
      <c r="C20" s="2"/>
      <c r="D20" s="10"/>
      <c r="E20" s="62"/>
      <c r="F20" s="10"/>
      <c r="G20" s="10"/>
      <c r="H20" s="2"/>
      <c r="I20" s="2"/>
      <c r="J20" s="2"/>
    </row>
    <row r="21" spans="1:10" s="9" customFormat="1" x14ac:dyDescent="0.2">
      <c r="A21" s="2"/>
      <c r="B21" s="2"/>
      <c r="C21" s="2"/>
      <c r="D21" s="10"/>
      <c r="E21" s="62"/>
      <c r="F21" s="10"/>
      <c r="G21" s="10"/>
      <c r="H21" s="2"/>
      <c r="I21" s="2"/>
      <c r="J21" s="2"/>
    </row>
    <row r="22" spans="1:10" s="9" customFormat="1" x14ac:dyDescent="0.2">
      <c r="A22" s="2"/>
      <c r="B22" s="2"/>
      <c r="C22" s="2"/>
      <c r="D22" s="10"/>
      <c r="E22" s="62"/>
      <c r="F22" s="10"/>
      <c r="G22" s="10"/>
      <c r="H22" s="2"/>
      <c r="I22" s="2"/>
      <c r="J22" s="2"/>
    </row>
    <row r="23" spans="1:10" s="9" customFormat="1" x14ac:dyDescent="0.2">
      <c r="A23" s="2"/>
      <c r="B23" s="2"/>
      <c r="C23" s="2"/>
      <c r="D23" s="10"/>
      <c r="E23" s="62"/>
      <c r="F23" s="10"/>
      <c r="G23" s="10"/>
      <c r="H23" s="2"/>
      <c r="I23" s="2"/>
      <c r="J23" s="2"/>
    </row>
    <row r="24" spans="1:10" s="9" customFormat="1" x14ac:dyDescent="0.2">
      <c r="A24" s="2"/>
      <c r="B24" s="2"/>
      <c r="C24" s="2"/>
      <c r="D24" s="10"/>
      <c r="E24" s="62"/>
      <c r="F24" s="10"/>
      <c r="G24" s="10"/>
      <c r="H24" s="2"/>
      <c r="I24" s="2"/>
      <c r="J24" s="2"/>
    </row>
    <row r="25" spans="1:10" s="9" customFormat="1" x14ac:dyDescent="0.2">
      <c r="A25" s="2"/>
      <c r="B25" s="2"/>
      <c r="C25" s="2"/>
      <c r="D25" s="10"/>
      <c r="E25" s="62"/>
      <c r="F25" s="10"/>
      <c r="G25" s="10"/>
      <c r="H25" s="2"/>
      <c r="I25" s="2"/>
      <c r="J25" s="2"/>
    </row>
    <row r="26" spans="1:10" s="9" customFormat="1" x14ac:dyDescent="0.2">
      <c r="A26" s="2"/>
      <c r="B26" s="2"/>
      <c r="C26" s="2"/>
      <c r="D26" s="10"/>
      <c r="E26" s="62"/>
      <c r="F26" s="10"/>
      <c r="G26" s="10"/>
      <c r="H26" s="2"/>
      <c r="I26" s="2"/>
      <c r="J26" s="2"/>
    </row>
    <row r="27" spans="1:10" s="9" customFormat="1" x14ac:dyDescent="0.2">
      <c r="A27" s="2"/>
      <c r="B27" s="2"/>
      <c r="C27" s="2"/>
      <c r="D27" s="10"/>
      <c r="E27" s="62"/>
      <c r="F27" s="10"/>
      <c r="G27" s="10"/>
      <c r="H27" s="2"/>
      <c r="I27" s="2"/>
      <c r="J27" s="2"/>
    </row>
    <row r="28" spans="1:10" s="9" customFormat="1" x14ac:dyDescent="0.2">
      <c r="A28" s="2"/>
      <c r="B28" s="2"/>
      <c r="C28" s="2"/>
      <c r="D28" s="10"/>
      <c r="E28" s="62"/>
      <c r="F28" s="10"/>
      <c r="G28" s="10"/>
      <c r="H28" s="2"/>
      <c r="I28" s="2"/>
      <c r="J28" s="2"/>
    </row>
    <row r="29" spans="1:10" s="9" customFormat="1" x14ac:dyDescent="0.2">
      <c r="A29" s="2"/>
      <c r="B29" s="2"/>
      <c r="C29" s="2"/>
      <c r="D29" s="10"/>
      <c r="E29" s="62"/>
      <c r="F29" s="10"/>
      <c r="G29" s="10"/>
      <c r="H29" s="2"/>
      <c r="I29" s="2"/>
      <c r="J29" s="2"/>
    </row>
    <row r="30" spans="1:10" s="9" customFormat="1" x14ac:dyDescent="0.2">
      <c r="A30" s="2"/>
      <c r="B30" s="2"/>
      <c r="C30" s="2"/>
      <c r="D30" s="10"/>
      <c r="E30" s="62"/>
      <c r="F30" s="10"/>
      <c r="G30" s="10"/>
      <c r="H30" s="2"/>
      <c r="I30" s="2"/>
      <c r="J30" s="2"/>
    </row>
    <row r="31" spans="1:10" s="9" customFormat="1" x14ac:dyDescent="0.2">
      <c r="A31" s="2"/>
      <c r="B31" s="2"/>
      <c r="C31" s="2"/>
      <c r="D31" s="10"/>
      <c r="E31" s="62"/>
      <c r="F31" s="10"/>
      <c r="G31" s="10"/>
      <c r="H31" s="2"/>
      <c r="I31" s="2"/>
      <c r="J31" s="2"/>
    </row>
    <row r="32" spans="1:10" s="9" customFormat="1" x14ac:dyDescent="0.2">
      <c r="A32" s="2"/>
      <c r="B32" s="2"/>
      <c r="C32" s="2"/>
      <c r="D32" s="10"/>
      <c r="E32" s="62"/>
      <c r="F32" s="10"/>
      <c r="G32" s="10"/>
      <c r="H32" s="2"/>
      <c r="I32" s="2"/>
      <c r="J32" s="2"/>
    </row>
    <row r="33" spans="1:10" s="9" customFormat="1" x14ac:dyDescent="0.2">
      <c r="A33" s="2"/>
      <c r="B33" s="2"/>
      <c r="C33" s="2"/>
      <c r="D33" s="10"/>
      <c r="E33" s="62"/>
      <c r="F33" s="10"/>
      <c r="G33" s="10"/>
      <c r="H33" s="2"/>
      <c r="I33" s="2"/>
      <c r="J33" s="2"/>
    </row>
    <row r="34" spans="1:10" s="9" customFormat="1" x14ac:dyDescent="0.2">
      <c r="A34" s="2"/>
      <c r="B34" s="2"/>
      <c r="C34" s="2"/>
      <c r="D34" s="10"/>
      <c r="E34" s="62"/>
      <c r="F34" s="10"/>
      <c r="G34" s="10"/>
      <c r="H34" s="2"/>
      <c r="I34" s="2"/>
      <c r="J34" s="2"/>
    </row>
    <row r="35" spans="1:10" s="9" customFormat="1" x14ac:dyDescent="0.2">
      <c r="A35" s="2"/>
      <c r="B35" s="2"/>
      <c r="C35" s="2"/>
      <c r="D35" s="10"/>
      <c r="E35" s="62"/>
      <c r="F35" s="10"/>
      <c r="G35" s="10"/>
      <c r="H35" s="2"/>
      <c r="I35" s="2"/>
      <c r="J35" s="2"/>
    </row>
    <row r="36" spans="1:10" s="9" customFormat="1" x14ac:dyDescent="0.2">
      <c r="A36" s="2"/>
      <c r="B36" s="2"/>
      <c r="C36" s="2"/>
      <c r="D36" s="10"/>
      <c r="E36" s="62"/>
      <c r="F36" s="10"/>
      <c r="G36" s="10"/>
      <c r="H36" s="2"/>
      <c r="I36" s="2"/>
      <c r="J36" s="2"/>
    </row>
    <row r="37" spans="1:10" s="9" customFormat="1" x14ac:dyDescent="0.2">
      <c r="A37" s="2"/>
      <c r="B37" s="2"/>
      <c r="C37" s="2"/>
      <c r="D37" s="10"/>
      <c r="E37" s="62"/>
      <c r="F37" s="10"/>
      <c r="G37" s="10"/>
      <c r="H37" s="2"/>
      <c r="I37" s="2"/>
      <c r="J37" s="2"/>
    </row>
    <row r="38" spans="1:10" s="9" customFormat="1" x14ac:dyDescent="0.2">
      <c r="A38" s="2"/>
      <c r="B38" s="2"/>
      <c r="C38" s="2"/>
      <c r="D38" s="10"/>
      <c r="E38" s="62"/>
      <c r="F38" s="10"/>
      <c r="G38" s="10"/>
      <c r="H38" s="2"/>
      <c r="I38" s="2"/>
      <c r="J38" s="2"/>
    </row>
    <row r="39" spans="1:10" s="9" customFormat="1" x14ac:dyDescent="0.2">
      <c r="A39" s="2"/>
      <c r="B39" s="2"/>
      <c r="C39" s="2"/>
      <c r="D39" s="10"/>
      <c r="E39" s="62"/>
      <c r="F39" s="10"/>
      <c r="G39" s="10"/>
      <c r="H39" s="2"/>
      <c r="I39" s="2"/>
      <c r="J39" s="2"/>
    </row>
    <row r="40" spans="1:10" s="9" customFormat="1" x14ac:dyDescent="0.2">
      <c r="A40" s="2"/>
      <c r="B40" s="2"/>
      <c r="C40" s="2"/>
      <c r="D40" s="10"/>
      <c r="E40" s="62"/>
      <c r="F40" s="10"/>
      <c r="G40" s="10"/>
      <c r="H40" s="2"/>
      <c r="I40" s="2"/>
      <c r="J40" s="2"/>
    </row>
    <row r="41" spans="1:10" s="9" customFormat="1" x14ac:dyDescent="0.2">
      <c r="A41" s="2"/>
      <c r="B41" s="2"/>
      <c r="C41" s="2"/>
      <c r="D41" s="10"/>
      <c r="E41" s="62"/>
      <c r="F41" s="10"/>
      <c r="G41" s="10"/>
      <c r="H41" s="2"/>
      <c r="I41" s="2"/>
      <c r="J41" s="2"/>
    </row>
    <row r="42" spans="1:10" s="9" customFormat="1" x14ac:dyDescent="0.2">
      <c r="A42" s="2"/>
      <c r="B42" s="2"/>
      <c r="C42" s="2"/>
      <c r="D42" s="10"/>
      <c r="E42" s="62"/>
      <c r="F42" s="10"/>
      <c r="G42" s="10"/>
      <c r="H42" s="2"/>
      <c r="I42" s="2"/>
      <c r="J42" s="2"/>
    </row>
    <row r="43" spans="1:10" s="9" customFormat="1" x14ac:dyDescent="0.2">
      <c r="A43" s="2"/>
      <c r="B43" s="2"/>
      <c r="C43" s="2"/>
      <c r="D43" s="10"/>
      <c r="E43" s="62"/>
      <c r="F43" s="10"/>
      <c r="G43" s="10"/>
      <c r="H43" s="2"/>
      <c r="I43" s="2"/>
      <c r="J43" s="2"/>
    </row>
    <row r="44" spans="1:10" s="9" customFormat="1" x14ac:dyDescent="0.2">
      <c r="A44" s="2"/>
      <c r="B44" s="2"/>
      <c r="C44" s="2"/>
      <c r="D44" s="10"/>
      <c r="E44" s="62"/>
      <c r="F44" s="10"/>
      <c r="G44" s="10"/>
      <c r="H44" s="2"/>
      <c r="I44" s="2"/>
      <c r="J44" s="2"/>
    </row>
    <row r="45" spans="1:10" s="9" customFormat="1" x14ac:dyDescent="0.2">
      <c r="A45" s="2"/>
      <c r="B45" s="2"/>
      <c r="C45" s="2"/>
      <c r="D45" s="10"/>
      <c r="E45" s="62"/>
      <c r="F45" s="10"/>
      <c r="G45" s="10"/>
      <c r="H45" s="2"/>
      <c r="I45" s="2"/>
      <c r="J45" s="2"/>
    </row>
    <row r="46" spans="1:10" s="9" customFormat="1" x14ac:dyDescent="0.2">
      <c r="A46" s="2"/>
      <c r="B46" s="2"/>
      <c r="C46" s="2"/>
      <c r="D46" s="10"/>
      <c r="E46" s="62"/>
      <c r="F46" s="10"/>
      <c r="G46" s="10"/>
      <c r="H46" s="2"/>
      <c r="I46" s="2"/>
      <c r="J46" s="2"/>
    </row>
    <row r="47" spans="1:10" s="9" customFormat="1" x14ac:dyDescent="0.2">
      <c r="A47" s="2"/>
      <c r="B47" s="2"/>
      <c r="C47" s="2"/>
      <c r="D47" s="10"/>
      <c r="E47" s="62"/>
      <c r="F47" s="10"/>
      <c r="G47" s="10"/>
      <c r="H47" s="2"/>
      <c r="I47" s="2"/>
      <c r="J47" s="2"/>
    </row>
    <row r="48" spans="1:10" s="9" customFormat="1" x14ac:dyDescent="0.2">
      <c r="A48" s="2"/>
      <c r="B48" s="2"/>
      <c r="C48" s="2"/>
      <c r="D48" s="10"/>
      <c r="E48" s="62"/>
      <c r="F48" s="10"/>
      <c r="G48" s="10"/>
      <c r="H48" s="2"/>
      <c r="I48" s="2"/>
      <c r="J48" s="2"/>
    </row>
    <row r="49" spans="1:10" s="9" customFormat="1" x14ac:dyDescent="0.2">
      <c r="A49" s="2"/>
      <c r="B49" s="2"/>
      <c r="C49" s="2"/>
      <c r="D49" s="10"/>
      <c r="E49" s="62"/>
      <c r="F49" s="10"/>
      <c r="G49" s="10"/>
      <c r="H49" s="2"/>
      <c r="I49" s="2"/>
      <c r="J49" s="2"/>
    </row>
    <row r="50" spans="1:10" s="9" customFormat="1" x14ac:dyDescent="0.2">
      <c r="A50" s="2"/>
      <c r="B50" s="2"/>
      <c r="C50" s="2"/>
      <c r="D50" s="10"/>
      <c r="E50" s="62"/>
      <c r="F50" s="10"/>
      <c r="G50" s="10"/>
      <c r="H50" s="2"/>
      <c r="I50" s="2"/>
      <c r="J50" s="2"/>
    </row>
    <row r="51" spans="1:10" s="9" customFormat="1" x14ac:dyDescent="0.2">
      <c r="A51" s="2"/>
      <c r="B51" s="2"/>
      <c r="C51" s="2"/>
      <c r="D51" s="10"/>
      <c r="E51" s="62"/>
      <c r="F51" s="10"/>
      <c r="G51" s="10"/>
      <c r="H51" s="2"/>
      <c r="I51" s="2"/>
      <c r="J51" s="2"/>
    </row>
    <row r="52" spans="1:10" s="9" customFormat="1" x14ac:dyDescent="0.2">
      <c r="A52" s="2"/>
      <c r="B52" s="2"/>
      <c r="C52" s="2"/>
      <c r="D52" s="10"/>
      <c r="E52" s="62"/>
      <c r="F52" s="10"/>
      <c r="G52" s="10"/>
      <c r="H52" s="2"/>
      <c r="I52" s="2"/>
      <c r="J52" s="2"/>
    </row>
    <row r="53" spans="1:10" s="9" customFormat="1" x14ac:dyDescent="0.2">
      <c r="A53" s="2"/>
      <c r="B53" s="2"/>
      <c r="C53" s="2"/>
      <c r="D53" s="10"/>
      <c r="E53" s="62"/>
      <c r="F53" s="10"/>
      <c r="G53" s="10"/>
      <c r="H53" s="2"/>
      <c r="I53" s="2"/>
      <c r="J53" s="2"/>
    </row>
    <row r="54" spans="1:10" s="9" customFormat="1" x14ac:dyDescent="0.2">
      <c r="A54" s="2"/>
      <c r="B54" s="2"/>
      <c r="C54" s="2"/>
      <c r="D54" s="10"/>
      <c r="E54" s="62"/>
      <c r="F54" s="10"/>
      <c r="G54" s="10"/>
      <c r="H54" s="2"/>
      <c r="I54" s="2"/>
      <c r="J54" s="2"/>
    </row>
    <row r="55" spans="1:10" s="9" customFormat="1" x14ac:dyDescent="0.2">
      <c r="A55" s="2"/>
      <c r="B55" s="2"/>
      <c r="C55" s="2"/>
      <c r="D55" s="10"/>
      <c r="E55" s="62"/>
      <c r="F55" s="10"/>
      <c r="G55" s="10"/>
      <c r="H55" s="2"/>
      <c r="I55" s="2"/>
      <c r="J55" s="2"/>
    </row>
    <row r="56" spans="1:10" s="9" customFormat="1" x14ac:dyDescent="0.2">
      <c r="A56" s="2"/>
      <c r="B56" s="2"/>
      <c r="C56" s="2"/>
      <c r="D56" s="10"/>
      <c r="E56" s="62"/>
      <c r="F56" s="10"/>
      <c r="G56" s="10"/>
      <c r="H56" s="2"/>
      <c r="I56" s="2"/>
      <c r="J56" s="2"/>
    </row>
    <row r="57" spans="1:10" s="9" customFormat="1" x14ac:dyDescent="0.2">
      <c r="A57" s="2"/>
      <c r="B57" s="2"/>
      <c r="C57" s="2"/>
      <c r="D57" s="10"/>
      <c r="E57" s="62"/>
      <c r="F57" s="10"/>
      <c r="G57" s="10"/>
      <c r="H57" s="2"/>
      <c r="I57" s="2"/>
      <c r="J57" s="2"/>
    </row>
    <row r="58" spans="1:10" s="9" customFormat="1" x14ac:dyDescent="0.2">
      <c r="A58" s="2"/>
      <c r="B58" s="2"/>
      <c r="C58" s="2"/>
      <c r="D58" s="10"/>
      <c r="E58" s="62"/>
      <c r="F58" s="10"/>
      <c r="G58" s="10"/>
      <c r="H58" s="2"/>
      <c r="I58" s="2"/>
      <c r="J58" s="2"/>
    </row>
    <row r="59" spans="1:10" s="9" customFormat="1" x14ac:dyDescent="0.2">
      <c r="A59" s="2"/>
      <c r="B59" s="2"/>
      <c r="C59" s="2"/>
      <c r="D59" s="10"/>
      <c r="E59" s="62"/>
      <c r="F59" s="10"/>
      <c r="G59" s="10"/>
      <c r="H59" s="2"/>
      <c r="I59" s="2"/>
      <c r="J59" s="2"/>
    </row>
    <row r="60" spans="1:10" s="9" customFormat="1" x14ac:dyDescent="0.2">
      <c r="A60" s="2"/>
      <c r="B60" s="2"/>
      <c r="C60" s="2"/>
      <c r="D60" s="10"/>
      <c r="E60" s="62"/>
      <c r="F60" s="10"/>
      <c r="G60" s="10"/>
      <c r="H60" s="2"/>
      <c r="I60" s="2"/>
      <c r="J60" s="2"/>
    </row>
    <row r="61" spans="1:10" s="9" customFormat="1" x14ac:dyDescent="0.2">
      <c r="A61" s="2"/>
      <c r="B61" s="2"/>
      <c r="C61" s="2"/>
      <c r="D61" s="10"/>
      <c r="E61" s="62"/>
      <c r="F61" s="10"/>
      <c r="G61" s="10"/>
      <c r="H61" s="2"/>
      <c r="I61" s="2"/>
      <c r="J61" s="2"/>
    </row>
    <row r="62" spans="1:10" s="9" customFormat="1" x14ac:dyDescent="0.2">
      <c r="A62" s="2"/>
      <c r="B62" s="2"/>
      <c r="C62" s="2"/>
      <c r="D62" s="10"/>
      <c r="E62" s="62"/>
      <c r="F62" s="10"/>
      <c r="G62" s="10"/>
      <c r="H62" s="2"/>
      <c r="I62" s="2"/>
      <c r="J62" s="2"/>
    </row>
    <row r="63" spans="1:10" s="9" customFormat="1" x14ac:dyDescent="0.2">
      <c r="A63" s="2"/>
      <c r="B63" s="2"/>
      <c r="C63" s="2"/>
      <c r="D63" s="10"/>
      <c r="E63" s="62"/>
      <c r="F63" s="10"/>
      <c r="G63" s="10"/>
      <c r="H63" s="2"/>
      <c r="I63" s="2"/>
      <c r="J63" s="2"/>
    </row>
    <row r="64" spans="1:10" s="9" customFormat="1" x14ac:dyDescent="0.2">
      <c r="A64" s="2"/>
      <c r="B64" s="2"/>
      <c r="C64" s="2"/>
      <c r="D64" s="10"/>
      <c r="E64" s="62"/>
      <c r="F64" s="10"/>
      <c r="G64" s="10"/>
      <c r="H64" s="2"/>
      <c r="I64" s="2"/>
      <c r="J64" s="2"/>
    </row>
    <row r="65" spans="1:10" s="9" customFormat="1" x14ac:dyDescent="0.2">
      <c r="A65" s="2"/>
      <c r="B65" s="2"/>
      <c r="C65" s="2"/>
      <c r="D65" s="10"/>
      <c r="E65" s="62"/>
      <c r="F65" s="10"/>
      <c r="G65" s="10"/>
      <c r="H65" s="2"/>
      <c r="I65" s="2"/>
      <c r="J65" s="2"/>
    </row>
    <row r="66" spans="1:10" s="9" customFormat="1" x14ac:dyDescent="0.2">
      <c r="A66" s="2"/>
      <c r="B66" s="2"/>
      <c r="C66" s="2"/>
      <c r="D66" s="10"/>
      <c r="E66" s="62"/>
      <c r="F66" s="10"/>
      <c r="G66" s="10"/>
      <c r="H66" s="2"/>
      <c r="I66" s="2"/>
      <c r="J66" s="2"/>
    </row>
    <row r="67" spans="1:10" s="9" customFormat="1" x14ac:dyDescent="0.2">
      <c r="A67" s="2"/>
      <c r="B67" s="2"/>
      <c r="C67" s="2"/>
      <c r="D67" s="10"/>
      <c r="E67" s="62"/>
      <c r="F67" s="10"/>
      <c r="G67" s="10"/>
      <c r="H67" s="2"/>
      <c r="I67" s="2"/>
      <c r="J67" s="2"/>
    </row>
    <row r="68" spans="1:10" s="9" customFormat="1" x14ac:dyDescent="0.2">
      <c r="A68" s="2"/>
      <c r="B68" s="2"/>
      <c r="C68" s="2"/>
      <c r="D68" s="10"/>
      <c r="E68" s="62"/>
      <c r="F68" s="10"/>
      <c r="G68" s="10"/>
      <c r="H68" s="2"/>
      <c r="I68" s="2"/>
      <c r="J68" s="2"/>
    </row>
    <row r="69" spans="1:10" s="9" customFormat="1" x14ac:dyDescent="0.2">
      <c r="A69" s="2"/>
      <c r="B69" s="2"/>
      <c r="C69" s="2"/>
      <c r="D69" s="10"/>
      <c r="E69" s="62"/>
      <c r="F69" s="10"/>
      <c r="G69" s="10"/>
      <c r="H69" s="2"/>
      <c r="I69" s="2"/>
      <c r="J69" s="2"/>
    </row>
    <row r="70" spans="1:10" s="9" customFormat="1" x14ac:dyDescent="0.2">
      <c r="A70" s="2"/>
      <c r="B70" s="2"/>
      <c r="C70" s="2"/>
      <c r="D70" s="10"/>
      <c r="E70" s="62"/>
      <c r="F70" s="10"/>
      <c r="G70" s="10"/>
      <c r="H70" s="2"/>
      <c r="I70" s="2"/>
      <c r="J70" s="2"/>
    </row>
    <row r="71" spans="1:10" s="9" customFormat="1" x14ac:dyDescent="0.2">
      <c r="A71" s="2"/>
      <c r="B71" s="2"/>
      <c r="C71" s="2"/>
      <c r="D71" s="10"/>
      <c r="E71" s="62"/>
      <c r="F71" s="10"/>
      <c r="G71" s="10"/>
      <c r="H71" s="2"/>
      <c r="I71" s="2"/>
      <c r="J71" s="2"/>
    </row>
    <row r="72" spans="1:10" s="9" customFormat="1" x14ac:dyDescent="0.2">
      <c r="A72" s="2"/>
      <c r="B72" s="2"/>
      <c r="C72" s="2"/>
      <c r="D72" s="10"/>
      <c r="E72" s="62"/>
      <c r="F72" s="10"/>
      <c r="G72" s="10"/>
      <c r="H72" s="2"/>
      <c r="I72" s="2"/>
      <c r="J72" s="2"/>
    </row>
    <row r="73" spans="1:10" s="9" customFormat="1" x14ac:dyDescent="0.2">
      <c r="A73" s="2"/>
      <c r="B73" s="2"/>
      <c r="C73" s="2"/>
      <c r="D73" s="10"/>
      <c r="E73" s="62"/>
      <c r="F73" s="10"/>
      <c r="G73" s="10"/>
      <c r="H73" s="2"/>
      <c r="I73" s="2"/>
      <c r="J73" s="2"/>
    </row>
    <row r="74" spans="1:10" s="9" customFormat="1" x14ac:dyDescent="0.2">
      <c r="A74" s="2"/>
      <c r="B74" s="2"/>
      <c r="C74" s="2"/>
      <c r="D74" s="10"/>
      <c r="E74" s="62"/>
      <c r="F74" s="10"/>
      <c r="G74" s="10"/>
      <c r="H74" s="2"/>
      <c r="I74" s="2"/>
      <c r="J74" s="2"/>
    </row>
    <row r="75" spans="1:10" s="9" customFormat="1" x14ac:dyDescent="0.2">
      <c r="A75" s="2"/>
      <c r="B75" s="2"/>
      <c r="C75" s="2"/>
      <c r="D75" s="10"/>
      <c r="E75" s="62"/>
      <c r="F75" s="10"/>
      <c r="G75" s="10"/>
      <c r="H75" s="2"/>
      <c r="I75" s="2"/>
      <c r="J75" s="2"/>
    </row>
    <row r="76" spans="1:10" s="9" customFormat="1" x14ac:dyDescent="0.2">
      <c r="A76" s="2"/>
      <c r="B76" s="2"/>
      <c r="C76" s="2"/>
      <c r="D76" s="10"/>
      <c r="E76" s="62"/>
      <c r="F76" s="10"/>
      <c r="G76" s="10"/>
      <c r="H76" s="2"/>
      <c r="I76" s="2"/>
      <c r="J76" s="2"/>
    </row>
    <row r="77" spans="1:10" s="9" customFormat="1" x14ac:dyDescent="0.2">
      <c r="A77" s="2"/>
      <c r="B77" s="2"/>
      <c r="C77" s="2"/>
      <c r="D77" s="10"/>
      <c r="E77" s="62"/>
      <c r="F77" s="10"/>
      <c r="G77" s="10"/>
      <c r="H77" s="2"/>
      <c r="I77" s="2"/>
      <c r="J77" s="2"/>
    </row>
    <row r="78" spans="1:10" s="9" customFormat="1" x14ac:dyDescent="0.2">
      <c r="A78" s="2"/>
      <c r="B78" s="2"/>
      <c r="C78" s="2"/>
      <c r="D78" s="10"/>
      <c r="E78" s="62"/>
      <c r="F78" s="10"/>
      <c r="G78" s="10"/>
      <c r="H78" s="2"/>
      <c r="I78" s="2"/>
      <c r="J78" s="2"/>
    </row>
    <row r="79" spans="1:10" s="9" customFormat="1" x14ac:dyDescent="0.2">
      <c r="A79" s="2"/>
      <c r="B79" s="2"/>
      <c r="C79" s="2"/>
      <c r="D79" s="10"/>
      <c r="E79" s="62"/>
      <c r="F79" s="10"/>
      <c r="G79" s="10"/>
      <c r="H79" s="2"/>
      <c r="I79" s="2"/>
      <c r="J79" s="2"/>
    </row>
    <row r="80" spans="1:10" s="9" customFormat="1" x14ac:dyDescent="0.2">
      <c r="A80" s="2"/>
      <c r="B80" s="2"/>
      <c r="C80" s="2"/>
      <c r="D80" s="10"/>
      <c r="E80" s="62"/>
      <c r="F80" s="10"/>
      <c r="G80" s="10"/>
      <c r="H80" s="2"/>
      <c r="I80" s="2"/>
      <c r="J80" s="2"/>
    </row>
    <row r="81" spans="1:10" s="9" customFormat="1" x14ac:dyDescent="0.2">
      <c r="A81" s="2"/>
      <c r="B81" s="2"/>
      <c r="C81" s="2"/>
      <c r="D81" s="10"/>
      <c r="E81" s="62"/>
      <c r="F81" s="10"/>
      <c r="G81" s="10"/>
      <c r="H81" s="2"/>
      <c r="I81" s="2"/>
      <c r="J81" s="2"/>
    </row>
    <row r="82" spans="1:10" s="9" customFormat="1" x14ac:dyDescent="0.2">
      <c r="A82" s="2"/>
      <c r="B82" s="2"/>
      <c r="C82" s="2"/>
      <c r="D82" s="10"/>
      <c r="E82" s="62"/>
      <c r="F82" s="10"/>
      <c r="G82" s="10"/>
      <c r="H82" s="2"/>
      <c r="I82" s="2"/>
      <c r="J82" s="2"/>
    </row>
    <row r="83" spans="1:10" s="9" customFormat="1" x14ac:dyDescent="0.2">
      <c r="A83" s="2"/>
      <c r="B83" s="2"/>
      <c r="C83" s="2"/>
      <c r="D83" s="10"/>
      <c r="E83" s="62"/>
      <c r="F83" s="10"/>
      <c r="G83" s="10"/>
      <c r="H83" s="2"/>
      <c r="I83" s="2"/>
      <c r="J83" s="2"/>
    </row>
    <row r="84" spans="1:10" s="9" customFormat="1" x14ac:dyDescent="0.2">
      <c r="A84" s="2"/>
      <c r="B84" s="2"/>
      <c r="C84" s="2"/>
      <c r="D84" s="10"/>
      <c r="E84" s="62"/>
      <c r="F84" s="10"/>
      <c r="G84" s="10"/>
      <c r="H84" s="2"/>
      <c r="I84" s="2"/>
      <c r="J84" s="2"/>
    </row>
    <row r="85" spans="1:10" s="9" customFormat="1" x14ac:dyDescent="0.2">
      <c r="A85" s="2"/>
      <c r="B85" s="2"/>
      <c r="C85" s="2"/>
      <c r="D85" s="10"/>
      <c r="E85" s="62"/>
      <c r="F85" s="10"/>
      <c r="G85" s="10"/>
      <c r="H85" s="2"/>
      <c r="I85" s="2"/>
      <c r="J85" s="2"/>
    </row>
    <row r="86" spans="1:10" s="9" customFormat="1" x14ac:dyDescent="0.2">
      <c r="A86" s="2"/>
      <c r="B86" s="2"/>
      <c r="C86" s="2"/>
      <c r="D86" s="10"/>
      <c r="E86" s="62"/>
      <c r="F86" s="10"/>
      <c r="G86" s="10"/>
      <c r="H86" s="2"/>
      <c r="I86" s="2"/>
      <c r="J86" s="2"/>
    </row>
    <row r="87" spans="1:10" s="9" customFormat="1" x14ac:dyDescent="0.2">
      <c r="A87" s="2"/>
      <c r="B87" s="2"/>
      <c r="C87" s="2"/>
      <c r="D87" s="10"/>
      <c r="E87" s="62"/>
      <c r="F87" s="10"/>
      <c r="G87" s="10"/>
      <c r="H87" s="2"/>
      <c r="I87" s="2"/>
      <c r="J87" s="2"/>
    </row>
    <row r="88" spans="1:10" s="9" customFormat="1" x14ac:dyDescent="0.2">
      <c r="A88" s="2"/>
      <c r="B88" s="2"/>
      <c r="C88" s="2"/>
      <c r="D88" s="10"/>
      <c r="E88" s="62"/>
      <c r="F88" s="10"/>
      <c r="G88" s="10"/>
      <c r="H88" s="2"/>
      <c r="I88" s="2"/>
      <c r="J88" s="2"/>
    </row>
    <row r="89" spans="1:10" s="9" customFormat="1" x14ac:dyDescent="0.2">
      <c r="A89" s="2"/>
      <c r="B89" s="2"/>
      <c r="C89" s="2"/>
      <c r="D89" s="10"/>
      <c r="E89" s="62"/>
      <c r="F89" s="10"/>
      <c r="G89" s="10"/>
      <c r="H89" s="2"/>
      <c r="I89" s="2"/>
      <c r="J89" s="2"/>
    </row>
    <row r="90" spans="1:10" s="9" customFormat="1" x14ac:dyDescent="0.2">
      <c r="A90" s="2"/>
      <c r="B90" s="2"/>
      <c r="C90" s="2"/>
      <c r="D90" s="10"/>
      <c r="E90" s="62"/>
      <c r="F90" s="10"/>
      <c r="G90" s="10"/>
      <c r="H90" s="2"/>
      <c r="I90" s="2"/>
      <c r="J90" s="2"/>
    </row>
    <row r="91" spans="1:10" s="9" customFormat="1" x14ac:dyDescent="0.2">
      <c r="A91" s="2"/>
      <c r="B91" s="2"/>
      <c r="C91" s="2"/>
      <c r="D91" s="10"/>
      <c r="E91" s="62"/>
      <c r="F91" s="10"/>
      <c r="G91" s="10"/>
      <c r="H91" s="2"/>
      <c r="I91" s="2"/>
      <c r="J91" s="2"/>
    </row>
    <row r="92" spans="1:10" s="9" customFormat="1" x14ac:dyDescent="0.2">
      <c r="A92" s="2"/>
      <c r="B92" s="2"/>
      <c r="C92" s="2"/>
      <c r="D92" s="10"/>
      <c r="E92" s="62"/>
      <c r="F92" s="10"/>
      <c r="G92" s="10"/>
      <c r="H92" s="2"/>
      <c r="I92" s="2"/>
      <c r="J92" s="2"/>
    </row>
    <row r="93" spans="1:10" s="9" customFormat="1" x14ac:dyDescent="0.2">
      <c r="A93" s="2"/>
      <c r="B93" s="2"/>
      <c r="C93" s="2"/>
      <c r="D93" s="10"/>
      <c r="E93" s="62"/>
      <c r="F93" s="10"/>
      <c r="G93" s="10"/>
      <c r="H93" s="2"/>
      <c r="I93" s="2"/>
      <c r="J93" s="2"/>
    </row>
    <row r="94" spans="1:10" s="9" customFormat="1" x14ac:dyDescent="0.2">
      <c r="A94" s="2"/>
      <c r="B94" s="2"/>
      <c r="C94" s="2"/>
      <c r="D94" s="10"/>
      <c r="E94" s="62"/>
      <c r="F94" s="10"/>
      <c r="G94" s="10"/>
      <c r="H94" s="2"/>
      <c r="I94" s="2"/>
      <c r="J94" s="2"/>
    </row>
    <row r="95" spans="1:10" s="9" customFormat="1" x14ac:dyDescent="0.2">
      <c r="A95" s="2"/>
      <c r="B95" s="2"/>
      <c r="C95" s="2"/>
      <c r="D95" s="10"/>
      <c r="E95" s="62"/>
      <c r="F95" s="10"/>
      <c r="G95" s="10"/>
      <c r="H95" s="2"/>
      <c r="I95" s="2"/>
      <c r="J95" s="2"/>
    </row>
    <row r="96" spans="1:10" s="9" customFormat="1" x14ac:dyDescent="0.2">
      <c r="A96" s="2"/>
      <c r="B96" s="2"/>
      <c r="C96" s="2"/>
      <c r="D96" s="10"/>
      <c r="E96" s="62"/>
      <c r="F96" s="10"/>
      <c r="G96" s="10"/>
      <c r="H96" s="2"/>
      <c r="I96" s="2"/>
      <c r="J96" s="2"/>
    </row>
    <row r="97" spans="1:10" s="9" customFormat="1" x14ac:dyDescent="0.2">
      <c r="A97" s="2"/>
      <c r="B97" s="2"/>
      <c r="C97" s="2"/>
      <c r="D97" s="10"/>
      <c r="E97" s="62"/>
      <c r="F97" s="10"/>
      <c r="G97" s="10"/>
      <c r="H97" s="2"/>
      <c r="I97" s="2"/>
      <c r="J97" s="2"/>
    </row>
    <row r="98" spans="1:10" s="9" customFormat="1" x14ac:dyDescent="0.2">
      <c r="A98" s="2"/>
      <c r="B98" s="2"/>
      <c r="C98" s="2"/>
      <c r="D98" s="10"/>
      <c r="E98" s="62"/>
      <c r="F98" s="10"/>
      <c r="G98" s="10"/>
      <c r="H98" s="2"/>
      <c r="I98" s="2"/>
      <c r="J98" s="2"/>
    </row>
    <row r="99" spans="1:10" s="9" customFormat="1" x14ac:dyDescent="0.2">
      <c r="A99" s="2"/>
      <c r="B99" s="2"/>
      <c r="C99" s="2"/>
      <c r="D99" s="10"/>
      <c r="E99" s="62"/>
      <c r="F99" s="10"/>
      <c r="G99" s="10"/>
      <c r="H99" s="2"/>
      <c r="I99" s="2"/>
      <c r="J99" s="2"/>
    </row>
    <row r="100" spans="1:10" s="9" customFormat="1" x14ac:dyDescent="0.2">
      <c r="A100" s="2"/>
      <c r="B100" s="2"/>
      <c r="C100" s="2"/>
      <c r="D100" s="10"/>
      <c r="E100" s="62"/>
      <c r="F100" s="10"/>
      <c r="G100" s="10"/>
      <c r="H100" s="2"/>
      <c r="I100" s="2"/>
      <c r="J100" s="2"/>
    </row>
  </sheetData>
  <phoneticPr fontId="0" type="noConversion"/>
  <printOptions horizontalCentered="1"/>
  <pageMargins left="0.25" right="0.25" top="1.18" bottom="1" header="0.5" footer="0.5"/>
  <pageSetup scale="75" orientation="landscape" r:id="rId1"/>
  <headerFooter alignWithMargins="0">
    <oddHeader>&amp;A</oddHeader>
    <oddFooter>Page &amp;P de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showGridLines="0" workbookViewId="0">
      <pane ySplit="1" topLeftCell="A2" activePane="bottomLeft" state="frozen"/>
      <selection pane="bottomLeft" activeCell="B3" sqref="B3"/>
    </sheetView>
  </sheetViews>
  <sheetFormatPr defaultRowHeight="12.75" x14ac:dyDescent="0.2"/>
  <cols>
    <col min="1" max="1" width="15" style="9" customWidth="1"/>
    <col min="2" max="2" width="13.42578125" style="9" customWidth="1"/>
    <col min="3" max="3" width="10.5703125" style="9" customWidth="1"/>
    <col min="4" max="4" width="15.7109375" style="10" customWidth="1"/>
    <col min="5" max="5" width="19" style="11" customWidth="1"/>
    <col min="6" max="6" width="20.7109375" style="10" customWidth="1"/>
    <col min="7" max="7" width="25.7109375" style="10" customWidth="1"/>
    <col min="8" max="8" width="22.42578125" style="9" customWidth="1"/>
    <col min="9" max="9" width="12.28515625" style="9" bestFit="1" customWidth="1"/>
    <col min="10" max="10" width="8.42578125" style="9" bestFit="1" customWidth="1"/>
    <col min="11" max="16384" width="9.140625" style="9"/>
  </cols>
  <sheetData>
    <row r="1" spans="1:10" ht="104.25" x14ac:dyDescent="0.2">
      <c r="A1" s="66" t="s">
        <v>0</v>
      </c>
      <c r="B1" s="67" t="s">
        <v>2</v>
      </c>
      <c r="C1" s="68" t="s">
        <v>3</v>
      </c>
      <c r="D1" s="69" t="s">
        <v>6</v>
      </c>
      <c r="E1" s="72" t="s">
        <v>7</v>
      </c>
      <c r="F1" s="69" t="s">
        <v>8</v>
      </c>
      <c r="G1" s="69" t="s">
        <v>9</v>
      </c>
      <c r="H1" s="67" t="s">
        <v>10</v>
      </c>
      <c r="I1" s="67" t="s">
        <v>11</v>
      </c>
      <c r="J1" s="73" t="s">
        <v>4</v>
      </c>
    </row>
    <row r="2" spans="1:10" x14ac:dyDescent="0.2">
      <c r="A2" s="13">
        <v>5000</v>
      </c>
      <c r="B2" s="14">
        <v>38740</v>
      </c>
      <c r="C2" s="23">
        <v>4</v>
      </c>
      <c r="D2" s="22" t="s">
        <v>36</v>
      </c>
      <c r="E2" s="16">
        <v>35.6</v>
      </c>
      <c r="F2" s="18" t="s">
        <v>36</v>
      </c>
      <c r="G2" s="18" t="s">
        <v>21</v>
      </c>
      <c r="H2" s="17" t="s">
        <v>22</v>
      </c>
      <c r="I2" s="14">
        <v>38740</v>
      </c>
      <c r="J2" s="47" t="str">
        <f>TEXT(B2,"mmm-aa")</f>
        <v>Jan-aa</v>
      </c>
    </row>
    <row r="3" spans="1:10" x14ac:dyDescent="0.2">
      <c r="A3" s="50">
        <v>5000</v>
      </c>
      <c r="B3" s="33"/>
      <c r="C3" s="63"/>
      <c r="D3" s="55"/>
      <c r="E3" s="36"/>
      <c r="F3" s="55"/>
      <c r="G3" s="55"/>
      <c r="H3" s="52"/>
      <c r="I3" s="33"/>
      <c r="J3" s="48" t="str">
        <f>TEXT(B3,"mmm-aa")</f>
        <v>Jan-aa</v>
      </c>
    </row>
    <row r="4" spans="1:10" x14ac:dyDescent="0.2">
      <c r="A4" s="40" t="s">
        <v>1</v>
      </c>
      <c r="B4" s="41"/>
      <c r="C4" s="64"/>
      <c r="D4" s="56"/>
      <c r="E4" s="44">
        <f>SUBTOTAL(109,Tableau7[Montant du chèque])</f>
        <v>35.6</v>
      </c>
      <c r="F4" s="56"/>
      <c r="G4" s="56"/>
      <c r="H4" s="41"/>
      <c r="I4" s="41"/>
      <c r="J4" s="49"/>
    </row>
    <row r="17" spans="4:7" x14ac:dyDescent="0.2">
      <c r="D17" s="9"/>
      <c r="E17" s="9"/>
      <c r="F17" s="9"/>
      <c r="G17" s="9"/>
    </row>
    <row r="18" spans="4:7" x14ac:dyDescent="0.2">
      <c r="D18" s="9"/>
      <c r="E18" s="9"/>
      <c r="F18" s="9"/>
      <c r="G18" s="9"/>
    </row>
    <row r="19" spans="4:7" x14ac:dyDescent="0.2">
      <c r="D19" s="9"/>
      <c r="E19" s="9"/>
      <c r="F19" s="9"/>
      <c r="G19" s="9"/>
    </row>
    <row r="20" spans="4:7" x14ac:dyDescent="0.2">
      <c r="D20" s="9"/>
      <c r="E20" s="9"/>
      <c r="F20" s="9"/>
      <c r="G20" s="9"/>
    </row>
    <row r="21" spans="4:7" x14ac:dyDescent="0.2">
      <c r="D21" s="9"/>
      <c r="E21" s="9"/>
      <c r="F21" s="9"/>
      <c r="G21" s="9"/>
    </row>
    <row r="22" spans="4:7" x14ac:dyDescent="0.2">
      <c r="D22" s="9"/>
      <c r="E22" s="9"/>
      <c r="F22" s="9"/>
      <c r="G22" s="9"/>
    </row>
    <row r="23" spans="4:7" x14ac:dyDescent="0.2">
      <c r="D23" s="9"/>
      <c r="E23" s="9"/>
      <c r="F23" s="9"/>
      <c r="G23" s="9"/>
    </row>
    <row r="24" spans="4:7" x14ac:dyDescent="0.2">
      <c r="D24" s="9"/>
      <c r="E24" s="9"/>
      <c r="F24" s="9"/>
      <c r="G24" s="9"/>
    </row>
    <row r="25" spans="4:7" x14ac:dyDescent="0.2">
      <c r="D25" s="9"/>
      <c r="E25" s="9"/>
      <c r="F25" s="9"/>
      <c r="G25" s="9"/>
    </row>
    <row r="26" spans="4:7" x14ac:dyDescent="0.2">
      <c r="D26" s="9"/>
      <c r="E26" s="9"/>
      <c r="F26" s="9"/>
      <c r="G26" s="9"/>
    </row>
    <row r="27" spans="4:7" x14ac:dyDescent="0.2">
      <c r="D27" s="9"/>
      <c r="E27" s="9"/>
      <c r="F27" s="9"/>
      <c r="G27" s="9"/>
    </row>
    <row r="28" spans="4:7" x14ac:dyDescent="0.2">
      <c r="D28" s="9"/>
      <c r="E28" s="9"/>
      <c r="F28" s="9"/>
      <c r="G28" s="9"/>
    </row>
    <row r="29" spans="4:7" x14ac:dyDescent="0.2">
      <c r="D29" s="9"/>
      <c r="E29" s="9"/>
      <c r="F29" s="9"/>
      <c r="G29" s="9"/>
    </row>
    <row r="30" spans="4:7" x14ac:dyDescent="0.2">
      <c r="D30" s="9"/>
      <c r="E30" s="9"/>
      <c r="F30" s="9"/>
      <c r="G30" s="9"/>
    </row>
    <row r="31" spans="4:7" x14ac:dyDescent="0.2">
      <c r="D31" s="9"/>
      <c r="E31" s="9"/>
      <c r="F31" s="9"/>
      <c r="G31" s="9"/>
    </row>
    <row r="32" spans="4:7" x14ac:dyDescent="0.2">
      <c r="D32" s="9"/>
      <c r="E32" s="9"/>
      <c r="F32" s="9"/>
      <c r="G32" s="9"/>
    </row>
    <row r="33" spans="4:7" x14ac:dyDescent="0.2">
      <c r="D33" s="9"/>
      <c r="E33" s="9"/>
      <c r="F33" s="9"/>
      <c r="G33" s="9"/>
    </row>
    <row r="34" spans="4:7" x14ac:dyDescent="0.2">
      <c r="D34" s="9"/>
      <c r="E34" s="9"/>
      <c r="F34" s="9"/>
      <c r="G34" s="9"/>
    </row>
    <row r="35" spans="4:7" x14ac:dyDescent="0.2">
      <c r="D35" s="9"/>
      <c r="E35" s="9"/>
      <c r="F35" s="9"/>
      <c r="G35" s="9"/>
    </row>
    <row r="36" spans="4:7" x14ac:dyDescent="0.2">
      <c r="D36" s="9"/>
      <c r="E36" s="9"/>
      <c r="F36" s="9"/>
      <c r="G36" s="9"/>
    </row>
    <row r="37" spans="4:7" x14ac:dyDescent="0.2">
      <c r="D37" s="9"/>
      <c r="E37" s="9"/>
      <c r="F37" s="9"/>
      <c r="G37" s="9"/>
    </row>
    <row r="38" spans="4:7" x14ac:dyDescent="0.2">
      <c r="D38" s="9"/>
      <c r="E38" s="9"/>
      <c r="F38" s="9"/>
      <c r="G38" s="9"/>
    </row>
    <row r="39" spans="4:7" x14ac:dyDescent="0.2">
      <c r="D39" s="9"/>
      <c r="E39" s="9"/>
      <c r="F39" s="9"/>
      <c r="G39" s="9"/>
    </row>
    <row r="40" spans="4:7" x14ac:dyDescent="0.2">
      <c r="D40" s="9"/>
      <c r="E40" s="9"/>
      <c r="F40" s="9"/>
      <c r="G40" s="9"/>
    </row>
    <row r="41" spans="4:7" x14ac:dyDescent="0.2">
      <c r="D41" s="9"/>
      <c r="E41" s="9"/>
      <c r="F41" s="9"/>
      <c r="G41" s="9"/>
    </row>
    <row r="42" spans="4:7" x14ac:dyDescent="0.2">
      <c r="D42" s="9"/>
      <c r="E42" s="9"/>
      <c r="F42" s="9"/>
      <c r="G42" s="9"/>
    </row>
    <row r="43" spans="4:7" x14ac:dyDescent="0.2">
      <c r="D43" s="9"/>
      <c r="E43" s="9"/>
      <c r="F43" s="9"/>
      <c r="G43" s="9"/>
    </row>
    <row r="44" spans="4:7" x14ac:dyDescent="0.2">
      <c r="D44" s="9"/>
      <c r="E44" s="9"/>
      <c r="F44" s="9"/>
      <c r="G44" s="9"/>
    </row>
    <row r="45" spans="4:7" x14ac:dyDescent="0.2">
      <c r="D45" s="9"/>
      <c r="E45" s="9"/>
      <c r="F45" s="9"/>
      <c r="G45" s="9"/>
    </row>
    <row r="46" spans="4:7" x14ac:dyDescent="0.2">
      <c r="D46" s="9"/>
      <c r="E46" s="9"/>
      <c r="F46" s="9"/>
      <c r="G46" s="9"/>
    </row>
    <row r="47" spans="4:7" x14ac:dyDescent="0.2">
      <c r="D47" s="9"/>
      <c r="E47" s="9"/>
      <c r="F47" s="9"/>
      <c r="G47" s="9"/>
    </row>
    <row r="48" spans="4:7" x14ac:dyDescent="0.2">
      <c r="D48" s="9"/>
      <c r="E48" s="9"/>
      <c r="F48" s="9"/>
      <c r="G48" s="9"/>
    </row>
    <row r="49" spans="4:7" x14ac:dyDescent="0.2">
      <c r="D49" s="9"/>
      <c r="E49" s="9"/>
      <c r="F49" s="9"/>
      <c r="G49" s="9"/>
    </row>
    <row r="50" spans="4:7" x14ac:dyDescent="0.2">
      <c r="D50" s="9"/>
      <c r="E50" s="9"/>
      <c r="F50" s="9"/>
      <c r="G50" s="9"/>
    </row>
    <row r="51" spans="4:7" x14ac:dyDescent="0.2">
      <c r="D51" s="9"/>
      <c r="E51" s="9"/>
      <c r="F51" s="9"/>
      <c r="G51" s="9"/>
    </row>
    <row r="52" spans="4:7" x14ac:dyDescent="0.2">
      <c r="D52" s="9"/>
      <c r="E52" s="9"/>
      <c r="F52" s="9"/>
      <c r="G52" s="9"/>
    </row>
    <row r="53" spans="4:7" x14ac:dyDescent="0.2">
      <c r="D53" s="9"/>
      <c r="E53" s="9"/>
      <c r="F53" s="9"/>
      <c r="G53" s="9"/>
    </row>
    <row r="54" spans="4:7" x14ac:dyDescent="0.2">
      <c r="D54" s="9"/>
      <c r="E54" s="9"/>
      <c r="F54" s="9"/>
      <c r="G54" s="9"/>
    </row>
    <row r="55" spans="4:7" x14ac:dyDescent="0.2">
      <c r="D55" s="9"/>
      <c r="E55" s="9"/>
      <c r="F55" s="9"/>
      <c r="G55" s="9"/>
    </row>
    <row r="56" spans="4:7" x14ac:dyDescent="0.2">
      <c r="D56" s="9"/>
      <c r="E56" s="9"/>
      <c r="F56" s="9"/>
      <c r="G56" s="9"/>
    </row>
    <row r="57" spans="4:7" x14ac:dyDescent="0.2">
      <c r="D57" s="9"/>
      <c r="E57" s="9"/>
      <c r="F57" s="9"/>
      <c r="G57" s="9"/>
    </row>
    <row r="58" spans="4:7" x14ac:dyDescent="0.2">
      <c r="D58" s="9"/>
      <c r="E58" s="9"/>
      <c r="F58" s="9"/>
      <c r="G58" s="9"/>
    </row>
    <row r="59" spans="4:7" x14ac:dyDescent="0.2">
      <c r="D59" s="9"/>
      <c r="E59" s="9"/>
      <c r="F59" s="9"/>
      <c r="G59" s="9"/>
    </row>
    <row r="60" spans="4:7" x14ac:dyDescent="0.2">
      <c r="D60" s="9"/>
      <c r="E60" s="9"/>
      <c r="F60" s="9"/>
      <c r="G60" s="9"/>
    </row>
    <row r="61" spans="4:7" x14ac:dyDescent="0.2">
      <c r="D61" s="9"/>
      <c r="E61" s="9"/>
      <c r="F61" s="9"/>
      <c r="G61" s="9"/>
    </row>
    <row r="62" spans="4:7" x14ac:dyDescent="0.2">
      <c r="D62" s="9"/>
      <c r="E62" s="9"/>
      <c r="F62" s="9"/>
      <c r="G62" s="9"/>
    </row>
    <row r="63" spans="4:7" x14ac:dyDescent="0.2">
      <c r="D63" s="9"/>
      <c r="E63" s="9"/>
      <c r="F63" s="9"/>
      <c r="G63" s="9"/>
    </row>
    <row r="64" spans="4:7" x14ac:dyDescent="0.2">
      <c r="D64" s="9"/>
      <c r="E64" s="9"/>
      <c r="F64" s="9"/>
      <c r="G64" s="9"/>
    </row>
    <row r="65" spans="4:7" x14ac:dyDescent="0.2">
      <c r="D65" s="9"/>
      <c r="E65" s="9"/>
      <c r="F65" s="9"/>
      <c r="G65" s="9"/>
    </row>
    <row r="66" spans="4:7" x14ac:dyDescent="0.2">
      <c r="D66" s="9"/>
      <c r="E66" s="9"/>
      <c r="F66" s="9"/>
      <c r="G66" s="9"/>
    </row>
    <row r="67" spans="4:7" x14ac:dyDescent="0.2">
      <c r="D67" s="9"/>
      <c r="E67" s="9"/>
      <c r="F67" s="9"/>
      <c r="G67" s="9"/>
    </row>
    <row r="68" spans="4:7" x14ac:dyDescent="0.2">
      <c r="D68" s="9"/>
      <c r="E68" s="9"/>
      <c r="F68" s="9"/>
      <c r="G68" s="9"/>
    </row>
    <row r="69" spans="4:7" x14ac:dyDescent="0.2">
      <c r="D69" s="9"/>
      <c r="E69" s="9"/>
      <c r="F69" s="9"/>
      <c r="G69" s="9"/>
    </row>
    <row r="70" spans="4:7" x14ac:dyDescent="0.2">
      <c r="D70" s="9"/>
      <c r="E70" s="9"/>
      <c r="F70" s="9"/>
      <c r="G70" s="9"/>
    </row>
    <row r="71" spans="4:7" x14ac:dyDescent="0.2">
      <c r="D71" s="9"/>
      <c r="E71" s="9"/>
      <c r="F71" s="9"/>
      <c r="G71" s="9"/>
    </row>
    <row r="72" spans="4:7" x14ac:dyDescent="0.2">
      <c r="D72" s="9"/>
      <c r="E72" s="9"/>
      <c r="F72" s="9"/>
      <c r="G72" s="9"/>
    </row>
    <row r="73" spans="4:7" x14ac:dyDescent="0.2">
      <c r="D73" s="9"/>
      <c r="E73" s="9"/>
      <c r="F73" s="9"/>
      <c r="G73" s="9"/>
    </row>
    <row r="74" spans="4:7" x14ac:dyDescent="0.2">
      <c r="D74" s="9"/>
      <c r="E74" s="9"/>
      <c r="F74" s="9"/>
      <c r="G74" s="9"/>
    </row>
    <row r="75" spans="4:7" x14ac:dyDescent="0.2">
      <c r="D75" s="9"/>
      <c r="E75" s="9"/>
      <c r="F75" s="9"/>
      <c r="G75" s="9"/>
    </row>
    <row r="76" spans="4:7" x14ac:dyDescent="0.2">
      <c r="D76" s="9"/>
      <c r="E76" s="9"/>
      <c r="F76" s="9"/>
      <c r="G76" s="9"/>
    </row>
    <row r="77" spans="4:7" x14ac:dyDescent="0.2">
      <c r="D77" s="9"/>
      <c r="E77" s="9"/>
      <c r="F77" s="9"/>
      <c r="G77" s="9"/>
    </row>
    <row r="78" spans="4:7" x14ac:dyDescent="0.2">
      <c r="D78" s="9"/>
      <c r="E78" s="9"/>
      <c r="F78" s="9"/>
      <c r="G78" s="9"/>
    </row>
    <row r="79" spans="4:7" x14ac:dyDescent="0.2">
      <c r="D79" s="9"/>
      <c r="E79" s="9"/>
      <c r="F79" s="9"/>
      <c r="G79" s="9"/>
    </row>
    <row r="80" spans="4:7" x14ac:dyDescent="0.2">
      <c r="D80" s="9"/>
      <c r="E80" s="9"/>
      <c r="F80" s="9"/>
      <c r="G80" s="9"/>
    </row>
    <row r="81" spans="4:7" x14ac:dyDescent="0.2">
      <c r="D81" s="9"/>
      <c r="E81" s="9"/>
      <c r="F81" s="9"/>
      <c r="G81" s="9"/>
    </row>
    <row r="82" spans="4:7" x14ac:dyDescent="0.2">
      <c r="D82" s="9"/>
      <c r="E82" s="9"/>
      <c r="F82" s="9"/>
      <c r="G82" s="9"/>
    </row>
    <row r="83" spans="4:7" x14ac:dyDescent="0.2">
      <c r="D83" s="9"/>
      <c r="E83" s="9"/>
      <c r="F83" s="9"/>
      <c r="G83" s="9"/>
    </row>
    <row r="84" spans="4:7" x14ac:dyDescent="0.2">
      <c r="D84" s="9"/>
      <c r="E84" s="9"/>
      <c r="F84" s="9"/>
      <c r="G84" s="9"/>
    </row>
    <row r="85" spans="4:7" x14ac:dyDescent="0.2">
      <c r="D85" s="9"/>
      <c r="E85" s="9"/>
      <c r="F85" s="9"/>
      <c r="G85" s="9"/>
    </row>
    <row r="86" spans="4:7" x14ac:dyDescent="0.2">
      <c r="D86" s="9"/>
      <c r="E86" s="9"/>
      <c r="F86" s="9"/>
      <c r="G86" s="9"/>
    </row>
    <row r="87" spans="4:7" x14ac:dyDescent="0.2">
      <c r="D87" s="9"/>
      <c r="E87" s="9"/>
      <c r="F87" s="9"/>
      <c r="G87" s="9"/>
    </row>
    <row r="88" spans="4:7" x14ac:dyDescent="0.2">
      <c r="D88" s="9"/>
      <c r="E88" s="9"/>
      <c r="F88" s="9"/>
      <c r="G88" s="9"/>
    </row>
    <row r="89" spans="4:7" x14ac:dyDescent="0.2">
      <c r="D89" s="9"/>
      <c r="E89" s="9"/>
      <c r="F89" s="9"/>
      <c r="G89" s="9"/>
    </row>
    <row r="90" spans="4:7" x14ac:dyDescent="0.2">
      <c r="D90" s="9"/>
      <c r="E90" s="9"/>
      <c r="F90" s="9"/>
      <c r="G90" s="9"/>
    </row>
    <row r="91" spans="4:7" x14ac:dyDescent="0.2">
      <c r="D91" s="9"/>
      <c r="E91" s="9"/>
      <c r="F91" s="9"/>
      <c r="G91" s="9"/>
    </row>
    <row r="92" spans="4:7" x14ac:dyDescent="0.2">
      <c r="D92" s="9"/>
      <c r="E92" s="9"/>
      <c r="F92" s="9"/>
      <c r="G92" s="9"/>
    </row>
    <row r="93" spans="4:7" x14ac:dyDescent="0.2">
      <c r="D93" s="9"/>
      <c r="E93" s="9"/>
      <c r="F93" s="9"/>
      <c r="G93" s="9"/>
    </row>
    <row r="94" spans="4:7" x14ac:dyDescent="0.2">
      <c r="D94" s="9"/>
      <c r="E94" s="9"/>
      <c r="F94" s="9"/>
      <c r="G94" s="9"/>
    </row>
    <row r="95" spans="4:7" x14ac:dyDescent="0.2">
      <c r="D95" s="9"/>
      <c r="E95" s="9"/>
      <c r="F95" s="9"/>
      <c r="G95" s="9"/>
    </row>
    <row r="96" spans="4:7" x14ac:dyDescent="0.2">
      <c r="D96" s="9"/>
      <c r="E96" s="9"/>
      <c r="F96" s="9"/>
      <c r="G96" s="9"/>
    </row>
    <row r="97" spans="4:7" x14ac:dyDescent="0.2">
      <c r="D97" s="9"/>
      <c r="E97" s="9"/>
      <c r="F97" s="9"/>
      <c r="G97" s="9"/>
    </row>
    <row r="98" spans="4:7" x14ac:dyDescent="0.2">
      <c r="D98" s="9"/>
      <c r="E98" s="9"/>
      <c r="F98" s="9"/>
      <c r="G98" s="9"/>
    </row>
    <row r="99" spans="4:7" x14ac:dyDescent="0.2">
      <c r="D99" s="9"/>
      <c r="E99" s="9"/>
      <c r="F99" s="9"/>
      <c r="G99" s="9"/>
    </row>
  </sheetData>
  <phoneticPr fontId="0" type="noConversion"/>
  <printOptions horizontalCentered="1"/>
  <pageMargins left="0.25" right="0.25" top="1.18" bottom="1" header="0.5" footer="0.5"/>
  <pageSetup scale="75" orientation="landscape" r:id="rId1"/>
  <headerFooter alignWithMargins="0">
    <oddHeader>&amp;A</oddHeader>
    <oddFooter>Page &amp;P de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6d93d202-47fc-4405-873a-cab67cc5f1b2">english</DirectSourceMarket>
    <ApprovalStatus xmlns="6d93d202-47fc-4405-873a-cab67cc5f1b2">In Progress</ApprovalStatus>
    <MarketSpecific xmlns="6d93d202-47fc-4405-873a-cab67cc5f1b2" xsi:nil="true"/>
    <PrimaryImageGen xmlns="6d93d202-47fc-4405-873a-cab67cc5f1b2">true</PrimaryImageGen>
    <ThumbnailAssetId xmlns="6d93d202-47fc-4405-873a-cab67cc5f1b2" xsi:nil="true"/>
    <NumericId xmlns="6d93d202-47fc-4405-873a-cab67cc5f1b2">-1</NumericId>
    <TPFriendlyName xmlns="6d93d202-47fc-4405-873a-cab67cc5f1b2">General ledger</TPFriendlyName>
    <BusinessGroup xmlns="6d93d202-47fc-4405-873a-cab67cc5f1b2" xsi:nil="true"/>
    <APEditor xmlns="6d93d202-47fc-4405-873a-cab67cc5f1b2">
      <UserInfo>
        <DisplayName>REDMOND\v-luannv</DisplayName>
        <AccountId>106</AccountId>
        <AccountType/>
      </UserInfo>
    </APEditor>
    <SourceTitle xmlns="6d93d202-47fc-4405-873a-cab67cc5f1b2">General ledger</SourceTitle>
    <OpenTemplate xmlns="6d93d202-47fc-4405-873a-cab67cc5f1b2">true</OpenTemplate>
    <UALocComments xmlns="6d93d202-47fc-4405-873a-cab67cc5f1b2" xsi:nil="true"/>
    <ParentAssetId xmlns="6d93d202-47fc-4405-873a-cab67cc5f1b2" xsi:nil="true"/>
    <PublishStatusLookup xmlns="6d93d202-47fc-4405-873a-cab67cc5f1b2">
      <Value>86095</Value>
      <Value>454115</Value>
    </PublishStatusLookup>
    <IntlLangReviewDate xmlns="6d93d202-47fc-4405-873a-cab67cc5f1b2" xsi:nil="true"/>
    <LastPublishResultLookup xmlns="6d93d202-47fc-4405-873a-cab67cc5f1b2" xsi:nil="true"/>
    <MachineTranslated xmlns="6d93d202-47fc-4405-873a-cab67cc5f1b2" xsi:nil="true"/>
    <OriginalSourceMarket xmlns="6d93d202-47fc-4405-873a-cab67cc5f1b2">english</OriginalSourceMarket>
    <TPInstallLocation xmlns="6d93d202-47fc-4405-873a-cab67cc5f1b2">{My Templates}</TPInstallLocation>
    <APDescription xmlns="6d93d202-47fc-4405-873a-cab67cc5f1b2" xsi:nil="true"/>
    <ClipArtFilename xmlns="6d93d202-47fc-4405-873a-cab67cc5f1b2" xsi:nil="true"/>
    <ContentItem xmlns="6d93d202-47fc-4405-873a-cab67cc5f1b2" xsi:nil="true"/>
    <EditorialStatus xmlns="6d93d202-47fc-4405-873a-cab67cc5f1b2" xsi:nil="true"/>
    <PublishTargets xmlns="6d93d202-47fc-4405-873a-cab67cc5f1b2">OfficeOnline</PublishTargets>
    <TPLaunchHelpLinkType xmlns="6d93d202-47fc-4405-873a-cab67cc5f1b2">Template</TPLaunchHelpLinkType>
    <LastModifiedDateTime xmlns="6d93d202-47fc-4405-873a-cab67cc5f1b2" xsi:nil="true"/>
    <TimesCloned xmlns="6d93d202-47fc-4405-873a-cab67cc5f1b2" xsi:nil="true"/>
    <LastHandOff xmlns="6d93d202-47fc-4405-873a-cab67cc5f1b2" xsi:nil="true"/>
    <AssetStart xmlns="6d93d202-47fc-4405-873a-cab67cc5f1b2">2009-06-17T21:37:27+00:00</AssetStart>
    <Provider xmlns="6d93d202-47fc-4405-873a-cab67cc5f1b2">EY006220130</Provider>
    <AcquiredFrom xmlns="6d93d202-47fc-4405-873a-cab67cc5f1b2" xsi:nil="true"/>
    <TPClientViewer xmlns="6d93d202-47fc-4405-873a-cab67cc5f1b2">Microsoft Office Excel</TPClientViewer>
    <ArtSampleDocs xmlns="6d93d202-47fc-4405-873a-cab67cc5f1b2" xsi:nil="true"/>
    <UACurrentWords xmlns="6d93d202-47fc-4405-873a-cab67cc5f1b2">0</UACurrentWords>
    <UALocRecommendation xmlns="6d93d202-47fc-4405-873a-cab67cc5f1b2">Localize</UALocRecommendation>
    <IsDeleted xmlns="6d93d202-47fc-4405-873a-cab67cc5f1b2">false</IsDeleted>
    <ShowIn xmlns="6d93d202-47fc-4405-873a-cab67cc5f1b2">Show everywhere</ShowIn>
    <UANotes xmlns="6d93d202-47fc-4405-873a-cab67cc5f1b2">in the box. cut, now online only</UANotes>
    <VoteCount xmlns="6d93d202-47fc-4405-873a-cab67cc5f1b2" xsi:nil="true"/>
    <TemplateStatus xmlns="6d93d202-47fc-4405-873a-cab67cc5f1b2" xsi:nil="true"/>
    <CSXHash xmlns="6d93d202-47fc-4405-873a-cab67cc5f1b2" xsi:nil="true"/>
    <AssetExpire xmlns="6d93d202-47fc-4405-873a-cab67cc5f1b2">2100-01-01T00:00:00+00:00</AssetExpire>
    <CSXSubmissionMarket xmlns="6d93d202-47fc-4405-873a-cab67cc5f1b2" xsi:nil="true"/>
    <DSATActionTaken xmlns="6d93d202-47fc-4405-873a-cab67cc5f1b2" xsi:nil="true"/>
    <TPExecutable xmlns="6d93d202-47fc-4405-873a-cab67cc5f1b2" xsi:nil="true"/>
    <SubmitterId xmlns="6d93d202-47fc-4405-873a-cab67cc5f1b2" xsi:nil="true"/>
    <AssetType xmlns="6d93d202-47fc-4405-873a-cab67cc5f1b2">TP</AssetType>
    <ApprovalLog xmlns="6d93d202-47fc-4405-873a-cab67cc5f1b2" xsi:nil="true"/>
    <CSXUpdate xmlns="6d93d202-47fc-4405-873a-cab67cc5f1b2">false</CSXUpdate>
    <BugNumber xmlns="6d93d202-47fc-4405-873a-cab67cc5f1b2" xsi:nil="true"/>
    <CSXSubmissionDate xmlns="6d93d202-47fc-4405-873a-cab67cc5f1b2" xsi:nil="true"/>
    <Milestone xmlns="6d93d202-47fc-4405-873a-cab67cc5f1b2" xsi:nil="true"/>
    <OriginAsset xmlns="6d93d202-47fc-4405-873a-cab67cc5f1b2" xsi:nil="true"/>
    <TPComponent xmlns="6d93d202-47fc-4405-873a-cab67cc5f1b2">EXCELFiles</TPComponent>
    <Component xmlns="64acb2c5-0a2b-4bda-bd34-58e36cbb80d2" xsi:nil="true"/>
    <Description0 xmlns="64acb2c5-0a2b-4bda-bd34-58e36cbb80d2" xsi:nil="true"/>
    <AssetId xmlns="6d93d202-47fc-4405-873a-cab67cc5f1b2">TP010073880</AssetId>
    <TPApplication xmlns="6d93d202-47fc-4405-873a-cab67cc5f1b2">Excel</TPApplication>
    <TPLaunchHelpLink xmlns="6d93d202-47fc-4405-873a-cab67cc5f1b2" xsi:nil="true"/>
    <IntlLocPriority xmlns="6d93d202-47fc-4405-873a-cab67cc5f1b2" xsi:nil="true"/>
    <PlannedPubDate xmlns="6d93d202-47fc-4405-873a-cab67cc5f1b2" xsi:nil="true"/>
    <IntlLangReviewer xmlns="6d93d202-47fc-4405-873a-cab67cc5f1b2" xsi:nil="true"/>
    <HandoffToMSDN xmlns="6d93d202-47fc-4405-873a-cab67cc5f1b2" xsi:nil="true"/>
    <CrawlForDependencies xmlns="6d93d202-47fc-4405-873a-cab67cc5f1b2">false</CrawlForDependencies>
    <TrustLevel xmlns="6d93d202-47fc-4405-873a-cab67cc5f1b2">1 Microsoft Managed Content</TrustLevel>
    <IsSearchable xmlns="6d93d202-47fc-4405-873a-cab67cc5f1b2">false</IsSearchable>
    <TPNamespace xmlns="6d93d202-47fc-4405-873a-cab67cc5f1b2">EXCEL</TPNamespace>
    <Markets xmlns="6d93d202-47fc-4405-873a-cab67cc5f1b2"/>
    <AverageRating xmlns="6d93d202-47fc-4405-873a-cab67cc5f1b2" xsi:nil="true"/>
    <UAProjectedTotalWords xmlns="6d93d202-47fc-4405-873a-cab67cc5f1b2" xsi:nil="true"/>
    <IntlLangReview xmlns="6d93d202-47fc-4405-873a-cab67cc5f1b2" xsi:nil="true"/>
    <OutputCachingOn xmlns="6d93d202-47fc-4405-873a-cab67cc5f1b2">false</OutputCachingOn>
    <APAuthor xmlns="6d93d202-47fc-4405-873a-cab67cc5f1b2">
      <UserInfo>
        <DisplayName>REDMOND\cynvey</DisplayName>
        <AccountId>269</AccountId>
        <AccountType/>
      </UserInfo>
    </APAuthor>
    <TPAppVersion xmlns="6d93d202-47fc-4405-873a-cab67cc5f1b2">11</TPAppVersion>
    <TPCommandLine xmlns="6d93d202-47fc-4405-873a-cab67cc5f1b2">{XL} /t {FilePath}</TPCommandLine>
    <Downloads xmlns="6d93d202-47fc-4405-873a-cab67cc5f1b2">0</Downloads>
    <EditorialTags xmlns="6d93d202-47fc-4405-873a-cab67cc5f1b2" xsi:nil="true"/>
    <Manager xmlns="6d93d202-47fc-4405-873a-cab67cc5f1b2" xsi:nil="true"/>
    <OOCacheId xmlns="6d93d202-47fc-4405-873a-cab67cc5f1b2" xsi:nil="true"/>
    <PolicheckWords xmlns="6d93d202-47fc-4405-873a-cab67cc5f1b2" xsi:nil="true"/>
    <FriendlyTitle xmlns="6d93d202-47fc-4405-873a-cab67cc5f1b2" xsi:nil="true"/>
    <Providers xmlns="6d93d202-47fc-4405-873a-cab67cc5f1b2" xsi:nil="true"/>
    <TemplateTemplateType xmlns="6d93d202-47fc-4405-873a-cab67cc5f1b2">Excel - Macro 12 Default</TemplateTemplateType>
    <LegacyData xmlns="6d93d202-47fc-4405-873a-cab67cc5f1b2" xsi:nil="true"/>
    <LocManualTestRequired xmlns="6d93d202-47fc-4405-873a-cab67cc5f1b2" xsi:nil="true"/>
    <LocalizationTagsTaxHTField0 xmlns="6d93d202-47fc-4405-873a-cab67cc5f1b2">
      <Terms xmlns="http://schemas.microsoft.com/office/infopath/2007/PartnerControls"/>
    </LocalizationTagsTaxHTField0>
    <CampaignTagsTaxHTField0 xmlns="6d93d202-47fc-4405-873a-cab67cc5f1b2">
      <Terms xmlns="http://schemas.microsoft.com/office/infopath/2007/PartnerControls"/>
    </CampaignTagsTaxHTField0>
    <LocLastLocAttemptVersionLookup xmlns="6d93d202-47fc-4405-873a-cab67cc5f1b2">67158</LocLastLocAttemptVersionLookup>
    <InternalTagsTaxHTField0 xmlns="6d93d202-47fc-4405-873a-cab67cc5f1b2">
      <Terms xmlns="http://schemas.microsoft.com/office/infopath/2007/PartnerControls"/>
    </InternalTagsTaxHTField0>
    <LocProcessedForMarketsLookup xmlns="6d93d202-47fc-4405-873a-cab67cc5f1b2" xsi:nil="true"/>
    <LocRecommendedHandoff xmlns="6d93d202-47fc-4405-873a-cab67cc5f1b2" xsi:nil="true"/>
    <LocOverallPreviewStatusLookup xmlns="6d93d202-47fc-4405-873a-cab67cc5f1b2" xsi:nil="true"/>
    <LocOverallPublishStatusLookup xmlns="6d93d202-47fc-4405-873a-cab67cc5f1b2" xsi:nil="true"/>
    <LocProcessedForHandoffsLookup xmlns="6d93d202-47fc-4405-873a-cab67cc5f1b2" xsi:nil="true"/>
    <LocLastLocAttemptVersionTypeLookup xmlns="6d93d202-47fc-4405-873a-cab67cc5f1b2" xsi:nil="true"/>
    <LocOverallHandbackStatusLookup xmlns="6d93d202-47fc-4405-873a-cab67cc5f1b2" xsi:nil="true"/>
    <BlockPublish xmlns="6d93d202-47fc-4405-873a-cab67cc5f1b2" xsi:nil="true"/>
    <LocComments xmlns="6d93d202-47fc-4405-873a-cab67cc5f1b2" xsi:nil="true"/>
    <TaxCatchAll xmlns="6d93d202-47fc-4405-873a-cab67cc5f1b2"/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FeatureTagsTaxHTField0 xmlns="6d93d202-47fc-4405-873a-cab67cc5f1b2">
      <Terms xmlns="http://schemas.microsoft.com/office/infopath/2007/PartnerControls"/>
    </FeatureTagsTaxHTField0>
    <LocOverallLocStatusLookup xmlns="6d93d202-47fc-4405-873a-cab67cc5f1b2" xsi:nil="true"/>
    <LocPublishedLinkedAssetsLookup xmlns="6d93d202-47fc-4405-873a-cab67cc5f1b2" xsi:nil="true"/>
    <LocNewPublishedVersionLookup xmlns="6d93d202-47fc-4405-873a-cab67cc5f1b2" xsi:nil="true"/>
    <LocPublishedDependentAssetsLookup xmlns="6d93d202-47fc-4405-873a-cab67cc5f1b2" xsi:nil="true"/>
    <OriginalRelease xmlns="6d93d202-47fc-4405-873a-cab67cc5f1b2">14</OriginalRelease>
    <LocMarketGroupTiers2 xmlns="6d93d202-47fc-4405-873a-cab67cc5f1b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4E3B6D-9281-48E5-88A7-7D7F5643CCA6}"/>
</file>

<file path=customXml/itemProps2.xml><?xml version="1.0" encoding="utf-8"?>
<ds:datastoreItem xmlns:ds="http://schemas.openxmlformats.org/officeDocument/2006/customXml" ds:itemID="{BD75C088-A1BB-4152-AF0D-0FEF36ADE6D1}"/>
</file>

<file path=customXml/itemProps3.xml><?xml version="1.0" encoding="utf-8"?>
<ds:datastoreItem xmlns:ds="http://schemas.openxmlformats.org/officeDocument/2006/customXml" ds:itemID="{5677CDA2-6ADB-459E-B9E9-6C5F492F4B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Sommaire budget cumulé</vt:lpstr>
      <vt:lpstr>Frais mensuels</vt:lpstr>
      <vt:lpstr>1000-Bureau</vt:lpstr>
      <vt:lpstr>2000-Magasin</vt:lpstr>
      <vt:lpstr>3000-Dotation en personnel</vt:lpstr>
      <vt:lpstr>4000-Équipement</vt:lpstr>
      <vt:lpstr>5000-Autre</vt:lpstr>
      <vt:lpstr>'1000-Bureau'!Print_Area</vt:lpstr>
      <vt:lpstr>'2000-Magasin'!Print_Area</vt:lpstr>
      <vt:lpstr>'3000-Dotation en personnel'!Print_Area</vt:lpstr>
      <vt:lpstr>'4000-Équipement'!Print_Area</vt:lpstr>
      <vt:lpstr>'5000-Autre'!Print_Area</vt:lpstr>
      <vt:lpstr>'Frais mensuels'!Print_Area</vt:lpstr>
      <vt:lpstr>'Sommaire budget cumulé'!Print_Area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ledger</dc:title>
  <dc:creator/>
  <cp:lastModifiedBy/>
  <dcterms:created xsi:type="dcterms:W3CDTF">2006-05-19T19:55:08Z</dcterms:created>
  <dcterms:modified xsi:type="dcterms:W3CDTF">2012-05-30T10:23:29Z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APTrustLevel">
    <vt:r8>1</vt:r8>
  </property>
  <property fmtid="{D5CDD505-2E9C-101B-9397-08002B2CF9AE}" pid="9" name="Order">
    <vt:r8>6552500</vt:r8>
  </property>
  <property fmtid="{D5CDD505-2E9C-101B-9397-08002B2CF9AE}" pid="10" name="HiddenCategoryTags">
    <vt:lpwstr/>
  </property>
  <property fmtid="{D5CDD505-2E9C-101B-9397-08002B2CF9AE}" pid="11" name="InternalTags">
    <vt:lpwstr/>
  </property>
  <property fmtid="{D5CDD505-2E9C-101B-9397-08002B2CF9AE}" pid="12" name="FeatureTags">
    <vt:lpwstr/>
  </property>
  <property fmtid="{D5CDD505-2E9C-101B-9397-08002B2CF9AE}" pid="13" name="LocalizationTags">
    <vt:lpwstr/>
  </property>
  <property fmtid="{D5CDD505-2E9C-101B-9397-08002B2CF9AE}" pid="14" name="CategoryTags">
    <vt:lpwstr/>
  </property>
  <property fmtid="{D5CDD505-2E9C-101B-9397-08002B2CF9AE}" pid="15" name="CampaignTags">
    <vt:lpwstr/>
  </property>
  <property fmtid="{D5CDD505-2E9C-101B-9397-08002B2CF9AE}" pid="16" name="ScenarioTags">
    <vt:lpwstr/>
  </property>
</Properties>
</file>