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8800" windowHeight="12435"/>
  </bookViews>
  <sheets>
    <sheet name="LISTE D’INVENTAIRE D’ÉQUIPEMENT" sheetId="1" r:id="rId1"/>
  </sheets>
  <definedNames>
    <definedName name="_xlnm.Print_Titles" localSheetId="0">'LISTE D’INVENTAIRE D’ÉQUIPEMENT'!$3:$4</definedName>
    <definedName name="Segment_Emplacement">#N/A</definedName>
    <definedName name="Segment_État">#N/A</definedName>
    <definedName name="Slicer_Nombre_années_de_service_restantes">#N/A</definedName>
    <definedName name="TitreColonne1">Données[[#Headers],[Numéro de série ou d’article]]</definedName>
  </definedNames>
  <calcPr calcId="171027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2"/>
        <x14:slicerCache r:id="rId3"/>
        <x14:slicerCache r:id="rId4"/>
      </x15:slicerCache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6" i="1"/>
  <c r="J7" i="1"/>
  <c r="M8" i="1" l="1"/>
  <c r="O8" i="1" s="1"/>
  <c r="M9" i="1"/>
  <c r="O9" i="1" s="1"/>
  <c r="Q8" i="1"/>
  <c r="R8" i="1" s="1"/>
  <c r="Q9" i="1"/>
  <c r="R9" i="1" s="1"/>
  <c r="S8" i="1" l="1"/>
  <c r="S9" i="1"/>
  <c r="Q5" i="1"/>
  <c r="Q6" i="1"/>
  <c r="Q7" i="1"/>
  <c r="M5" i="1" l="1"/>
  <c r="O5" i="1" s="1"/>
  <c r="M6" i="1"/>
  <c r="O6" i="1" s="1"/>
  <c r="M7" i="1"/>
  <c r="O7" i="1" s="1"/>
  <c r="S5" i="1"/>
  <c r="S6" i="1"/>
  <c r="S7" i="1"/>
  <c r="R5" i="1" l="1"/>
  <c r="R7" i="1"/>
  <c r="R6" i="1"/>
</calcChain>
</file>

<file path=xl/sharedStrings.xml><?xml version="1.0" encoding="utf-8"?>
<sst xmlns="http://schemas.openxmlformats.org/spreadsheetml/2006/main" count="33" uniqueCount="28">
  <si>
    <t>LISTE D’INVENTAIRE D’ÉQUIPEMENT</t>
  </si>
  <si>
    <t>ÉTAT</t>
  </si>
  <si>
    <t>Numéro de série ou d’article</t>
  </si>
  <si>
    <t>Description de l’élément (marque et modèle)</t>
  </si>
  <si>
    <t>Marque Modèle</t>
  </si>
  <si>
    <t>Emplacement</t>
  </si>
  <si>
    <t>Agence principale</t>
  </si>
  <si>
    <t>Agence Est</t>
  </si>
  <si>
    <t>État</t>
  </si>
  <si>
    <t>Bon</t>
  </si>
  <si>
    <t>Excellent</t>
  </si>
  <si>
    <t>Correct</t>
  </si>
  <si>
    <t>Fournisseur</t>
  </si>
  <si>
    <t>local</t>
  </si>
  <si>
    <t xml:space="preserve">Nombre d’années de service restantes </t>
  </si>
  <si>
    <t>ÉTAT FINANCIER</t>
  </si>
  <si>
    <t>Valeur initiale</t>
  </si>
  <si>
    <t>Acompte</t>
  </si>
  <si>
    <t>Date d’achat ou de location</t>
  </si>
  <si>
    <t>Taux d’emprunt</t>
  </si>
  <si>
    <t>Paiement mensuel</t>
  </si>
  <si>
    <t>Coût d’exploitation mensuel</t>
  </si>
  <si>
    <t>Coût mensuel total</t>
  </si>
  <si>
    <t>Amortissement linéaire annuel</t>
  </si>
  <si>
    <t>Amortissement linéaire mensuel</t>
  </si>
  <si>
    <t>Valeur actuelle</t>
  </si>
  <si>
    <t>Durée de l’emprunt en années</t>
  </si>
  <si>
    <t>Valeur attendue à la fin de l’emprunt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</si>
</sst>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#,##0.00\ [$€-40C]"/>
  </numFmts>
  <fonts count="4" x14ac:knownFonts="1">
    <font>
      <sz val="11"/>
      <color theme="1"/>
      <name val="Calibri"/>
      <family val="2"/>
      <scheme val="minor"/>
    </font>
    <font>
      <sz val="24"/>
      <color theme="9" tint="-0.499984740745262"/>
      <name val="Century Gothic"/>
      <family val="2"/>
      <scheme val="major"/>
    </font>
    <font>
      <b/>
      <sz val="12"/>
      <color theme="9" tint="-0.499984740745262"/>
      <name val="Century Gothic"/>
      <family val="2"/>
      <scheme val="maj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599963377788628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</borders>
  <cellStyleXfs count="8">
    <xf numFmtId="0" fontId="0" fillId="0" borderId="0">
      <alignment wrapText="1"/>
    </xf>
    <xf numFmtId="0" fontId="2" fillId="3" borderId="2" applyNumberFormat="0" applyProtection="0">
      <alignment horizontal="center" vertical="center"/>
    </xf>
    <xf numFmtId="0" fontId="2" fillId="4" borderId="3" applyNumberFormat="0" applyProtection="0">
      <alignment horizontal="center" vertical="center"/>
    </xf>
    <xf numFmtId="164" fontId="3" fillId="0" borderId="0" applyFont="0" applyFill="0" applyBorder="0" applyProtection="0">
      <alignment horizontal="right"/>
    </xf>
    <xf numFmtId="164" fontId="3" fillId="2" borderId="0" applyFont="0" applyBorder="0" applyProtection="0">
      <alignment horizontal="right"/>
    </xf>
    <xf numFmtId="10" fontId="3" fillId="0" borderId="0" applyFont="0" applyFill="0" applyBorder="0" applyAlignment="0" applyProtection="0"/>
    <xf numFmtId="0" fontId="1" fillId="0" borderId="1" applyNumberFormat="0" applyFill="0" applyAlignment="0" applyProtection="0"/>
    <xf numFmtId="14" fontId="3" fillId="0" borderId="0" applyFont="0" applyFill="0" applyBorder="0">
      <alignment horizontal="right"/>
    </xf>
  </cellStyleXfs>
  <cellXfs count="14">
    <xf numFmtId="0" fontId="0" fillId="0" borderId="0" xfId="0">
      <alignment wrapText="1"/>
    </xf>
    <xf numFmtId="0" fontId="0" fillId="0" borderId="0" xfId="0" applyAlignment="1">
      <alignment horizontal="left"/>
    </xf>
    <xf numFmtId="0" fontId="1" fillId="0" borderId="1" xfId="6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>
      <alignment wrapText="1"/>
    </xf>
    <xf numFmtId="14" fontId="0" fillId="0" borderId="0" xfId="7" applyFont="1" applyFill="1" applyBorder="1">
      <alignment horizontal="right"/>
    </xf>
    <xf numFmtId="10" fontId="0" fillId="0" borderId="0" xfId="5" applyFont="1" applyFill="1" applyBorder="1" applyAlignment="1">
      <alignment wrapText="1"/>
    </xf>
    <xf numFmtId="165" fontId="0" fillId="0" borderId="0" xfId="3" applyNumberFormat="1" applyFont="1" applyFill="1" applyBorder="1">
      <alignment horizontal="right"/>
    </xf>
    <xf numFmtId="165" fontId="0" fillId="2" borderId="0" xfId="4" applyNumberFormat="1" applyFont="1" applyBorder="1">
      <alignment horizontal="right"/>
    </xf>
    <xf numFmtId="0" fontId="1" fillId="0" borderId="1" xfId="6" applyAlignment="1">
      <alignment horizontal="center"/>
    </xf>
    <xf numFmtId="0" fontId="2" fillId="3" borderId="2" xfId="1">
      <alignment horizontal="center" vertical="center"/>
    </xf>
    <xf numFmtId="0" fontId="2" fillId="4" borderId="3" xfId="2">
      <alignment horizontal="center" vertical="center"/>
    </xf>
    <xf numFmtId="0" fontId="1" fillId="0" borderId="1" xfId="6" applyAlignment="1">
      <alignment wrapText="1"/>
    </xf>
  </cellXfs>
  <cellStyles count="8">
    <cellStyle name="Currency" xfId="3" builtinId="4" customBuiltin="1"/>
    <cellStyle name="Currency [0]" xfId="4" builtinId="7" customBuiltin="1"/>
    <cellStyle name="Date" xfId="7"/>
    <cellStyle name="Heading 1" xfId="1" builtinId="16" customBuiltin="1"/>
    <cellStyle name="Heading 2" xfId="2" builtinId="17" customBuiltin="1"/>
    <cellStyle name="Normal" xfId="0" builtinId="0" customBuiltin="1"/>
    <cellStyle name="Percent" xfId="5" builtinId="5" customBuiltin="1"/>
    <cellStyle name="Title" xfId="6" builtinId="15" customBuiltin="1"/>
  </cellStyles>
  <dxfs count="16">
    <dxf>
      <numFmt numFmtId="165" formatCode="#,##0.00\ [$€-40C]"/>
    </dxf>
    <dxf>
      <numFmt numFmtId="165" formatCode="#,##0.00\ [$€-40C]"/>
    </dxf>
    <dxf>
      <numFmt numFmtId="165" formatCode="#,##0.00\ [$€-40C]"/>
    </dxf>
    <dxf>
      <numFmt numFmtId="165" formatCode="#,##0.00\ [$€-40C]"/>
    </dxf>
    <dxf>
      <numFmt numFmtId="165" formatCode="#,##0.00\ [$€-40C]"/>
    </dxf>
    <dxf>
      <numFmt numFmtId="165" formatCode="#,##0.00\ [$€-40C]"/>
    </dxf>
    <dxf>
      <numFmt numFmtId="165" formatCode="#,##0.00\ [$€-40C]"/>
    </dxf>
    <dxf>
      <numFmt numFmtId="165" formatCode="#,##0.00\ [$€-40C]"/>
    </dxf>
    <dxf>
      <numFmt numFmtId="165" formatCode="#,##0.00\ [$€-40C]"/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9"/>
        </top>
      </border>
    </dxf>
    <dxf>
      <font>
        <b/>
        <color theme="0"/>
      </font>
      <fill>
        <patternFill patternType="solid">
          <fgColor theme="9"/>
          <bgColor theme="9" tint="-0.24994659260841701"/>
        </patternFill>
      </fill>
    </dxf>
    <dxf>
      <font>
        <color theme="1"/>
      </font>
      <border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horizontal style="thin">
          <color theme="9" tint="0.39997558519241921"/>
        </horizontal>
      </border>
    </dxf>
  </dxfs>
  <tableStyles count="1" defaultTableStyle="Liste d’inventaire d’équipement" defaultPivotStyle="PivotStyleLight16">
    <tableStyle name="Liste d’inventaire d’équipement" pivot="0" count="7">
      <tableStyleElement type="wholeTable" dxfId="15"/>
      <tableStyleElement type="headerRow" dxfId="14"/>
      <tableStyleElement type="totalRow" dxfId="13"/>
      <tableStyleElement type="firstColumn" dxfId="12"/>
      <tableStyleElement type="lastColumn" dxfId="11"/>
      <tableStyleElement type="firstRowStripe" dxfId="10"/>
      <tableStyleElement type="firstColumn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microsoft.com/office/2007/relationships/slicerCache" Target="slicerCaches/slicerCache2.xml"/><Relationship Id="rId7" Type="http://schemas.openxmlformats.org/officeDocument/2006/relationships/sharedStrings" Target="sharedStrings.xml"/><Relationship Id="rId2" Type="http://schemas.microsoft.com/office/2007/relationships/slicerCache" Target="slicerCaches/slicerCache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323848</xdr:colOff>
      <xdr:row>0</xdr:row>
      <xdr:rowOff>9524</xdr:rowOff>
    </xdr:from>
    <xdr:to>
      <xdr:col>8</xdr:col>
      <xdr:colOff>1352549</xdr:colOff>
      <xdr:row>1</xdr:row>
      <xdr:rowOff>161924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5" name="Emplacement" descr="Filtrer le tableau Données en fonction de l’emplacement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mplacement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695949" y="9524"/>
              <a:ext cx="3057525" cy="914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fr" sz="1100"/>
                <a:t>Cette forme représente un segment de tableau. Les segments de tableau sont pris en charge dans Excel ou version ultérieure.
En revanche, si la forme a été modifiée dans une version antérieure d’Excel, ou si le classeur a été enregistré dans Excel 2007 ou version antérieure, vous ne pouvez pas utiliser le segment.</a:t>
              </a:r>
            </a:p>
          </xdr:txBody>
        </xdr:sp>
      </mc:Fallback>
    </mc:AlternateContent>
    <xdr:clientData fPrintsWithSheet="0"/>
  </xdr:twoCellAnchor>
  <xdr:twoCellAnchor editAs="oneCell">
    <xdr:from>
      <xdr:col>10</xdr:col>
      <xdr:colOff>190499</xdr:colOff>
      <xdr:row>0</xdr:row>
      <xdr:rowOff>0</xdr:rowOff>
    </xdr:from>
    <xdr:to>
      <xdr:col>11</xdr:col>
      <xdr:colOff>1190625</xdr:colOff>
      <xdr:row>1</xdr:row>
      <xdr:rowOff>152400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6" name="État" descr="Filtrer le tableau Données en fonction de l’état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État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601824" y="0"/>
              <a:ext cx="2638426" cy="914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 de table. Les segments de table sont pris en charge dans Excel ou version ultérieure.
En revanche, si la forme a été modifiée dans une version précédente d’Excel, ou si le classeur a été enregistré dans Excel 2007 ou une version précédente, vous ne pouvez pas utiliser le segment.</a:t>
              </a:r>
            </a:p>
          </xdr:txBody>
        </xdr:sp>
      </mc:Fallback>
    </mc:AlternateContent>
    <xdr:clientData fPrintsWithSheet="0"/>
  </xdr:twoCellAnchor>
  <xdr:twoCellAnchor editAs="oneCell">
    <xdr:from>
      <xdr:col>13</xdr:col>
      <xdr:colOff>28574</xdr:colOff>
      <xdr:row>0</xdr:row>
      <xdr:rowOff>0</xdr:rowOff>
    </xdr:from>
    <xdr:to>
      <xdr:col>15</xdr:col>
      <xdr:colOff>257175</xdr:colOff>
      <xdr:row>1</xdr:row>
      <xdr:rowOff>152400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7" name="Nombre d’années de service restantes " descr="Filtrer le tableau Données en fonction du nombre d’années de service restantes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ombre d’années de service restantes 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325224" y="0"/>
              <a:ext cx="1933575" cy="914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fr" sz="1100"/>
                <a:t>Cette forme représente un segment de tableau. Les segments de tableau sont pris en charge dans Excel ou version ultérieure.
En revanche, si la forme a été modifiée dans une version antérieure d’Excel, ou si le classeur a été enregistré dans Excel 2007 ou version antérieure, vous ne pouvez pas utiliser le segment.</a:t>
              </a:r>
            </a:p>
          </xdr:txBody>
        </xdr:sp>
      </mc:Fallback>
    </mc:AlternateContent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Emplacement" sourceName="Emplacement">
  <extLst>
    <x:ext xmlns:x15="http://schemas.microsoft.com/office/spreadsheetml/2010/11/main" uri="{2F2917AC-EB37-4324-AD4E-5DD8C200BD13}">
      <x15:tableSlicerCache tableId="1" column="3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État" sourceName="État">
  <extLst>
    <x:ext xmlns:x15="http://schemas.microsoft.com/office/spreadsheetml/2010/11/main" uri="{2F2917AC-EB37-4324-AD4E-5DD8C200BD13}">
      <x15:tableSlicerCache tableId="1" column="4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Nombre_années_de_service_restantes" sourceName="Nombre d’années de service restantes ">
  <extLst>
    <x:ext xmlns:x15="http://schemas.microsoft.com/office/spreadsheetml/2010/11/main" uri="{2F2917AC-EB37-4324-AD4E-5DD8C200BD13}">
      <x15:tableSlicerCache tableId="1" column="6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Emplacement" cache="Segment_Emplacement" caption="Emplacement" columnCount="3" rowHeight="241300"/>
  <slicer name="État" cache="Segment_État" caption="État" columnCount="3" rowHeight="241300"/>
  <slicer name="Nombre d’années de service restantes " cache="Slicer_Nombre_années_de_service_restantes" caption="Nombre d’années de service restantes " columnCount="6" rowHeight="241300"/>
</slicers>
</file>

<file path=xl/tables/table1.xml><?xml version="1.0" encoding="utf-8"?>
<table xmlns="http://schemas.openxmlformats.org/spreadsheetml/2006/main" id="1" name="Données" displayName="Données" ref="B4:S9" totalsRowShown="0">
  <autoFilter ref="B4:S9"/>
  <tableColumns count="18">
    <tableColumn id="1" name="Numéro de série ou d’article"/>
    <tableColumn id="2" name="Description de l’élément (marque et modèle)"/>
    <tableColumn id="3" name="Emplacement"/>
    <tableColumn id="4" name="État"/>
    <tableColumn id="5" name="Fournisseur"/>
    <tableColumn id="6" name="Nombre d’années de service restantes "/>
    <tableColumn id="7" name="Valeur initiale" dataDxfId="8"/>
    <tableColumn id="8" name="Acompte" dataDxfId="7"/>
    <tableColumn id="9" name="Date d’achat ou de location" dataCellStyle="Date"/>
    <tableColumn id="10" name="Durée de l’emprunt en années"/>
    <tableColumn id="11" name="Taux d’emprunt"/>
    <tableColumn id="12" name="Paiement mensuel" dataDxfId="6">
      <calculatedColumnFormula>IFERROR(IF(AND(Données[[#This Row],[Valeur initiale]]&gt;0,Données[[#This Row],[Valeur initiale]]&lt;&gt;Données[[#This Row],[Acompte]]),-1*PMT(Données[[#This Row],[Taux d’emprunt]]/12,Données[[#This Row],[Durée de l’emprunt en années]]*12,Données[[#This Row],[Valeur initiale]]-Données[[#This Row],[Acompte]]),0),0)</calculatedColumnFormula>
    </tableColumn>
    <tableColumn id="13" name="Coût d’exploitation mensuel" dataDxfId="5"/>
    <tableColumn id="14" name="Coût mensuel total" dataDxfId="4">
      <calculatedColumnFormula>IFERROR(Données[[#This Row],[Coût d’exploitation mensuel]]+Données[[#This Row],[Paiement mensuel]],"")</calculatedColumnFormula>
    </tableColumn>
    <tableColumn id="15" name="Valeur attendue à la fin de l’emprunt" dataDxfId="3"/>
    <tableColumn id="16" name="Amortissement linéaire annuel" dataDxfId="2">
      <calculatedColumnFormula>IFERROR(IF(Données[[#This Row],[Valeur initiale]]&gt;0,SLN(Données[[#This Row],[Valeur initiale]],Données[[#This Row],[Valeur attendue à la fin de l’emprunt]],Données[[#This Row],[Nombre d’années de service restantes ]]),0),0)</calculatedColumnFormula>
    </tableColumn>
    <tableColumn id="17" name="Amortissement linéaire mensuel" dataDxfId="1">
      <calculatedColumnFormula>IFERROR(Données[[#This Row],[Amortissement linéaire annuel]]/12,0)</calculatedColumnFormula>
    </tableColumn>
    <tableColumn id="18" name="Valeur actuelle" dataDxfId="0">
      <calculatedColumnFormula>IFERROR(Données[[#This Row],[Valeur initiale]]-(Données[[#This Row],[Amortissement linéaire annuel]]*((TODAY()-Données[[#This Row],[Date d’achat ou de location]])/365)),0)</calculatedColumnFormula>
    </tableColumn>
  </tableColumns>
  <tableStyleInfo name="Liste d’inventaire d’équipement" showFirstColumn="0" showLastColumn="0" showRowStripes="1" showColumnStripes="0"/>
  <extLst>
    <ext xmlns:x14="http://schemas.microsoft.com/office/spreadsheetml/2009/9/main" uri="{504A1905-F514-4f6f-8877-14C23A59335A}">
      <x14:table altTextSummary="Entrez l’état et l’état financier de l’équipement dans ce tableau. Les valeurs Paiement mensuel, Coût total mensuel, Amortissement annuel et mensuel et Valeur actuelle sont calculées automatiquement"/>
    </ext>
  </extLst>
</table>
</file>

<file path=xl/theme/theme1.xml><?xml version="1.0" encoding="utf-8"?>
<a:theme xmlns:a="http://schemas.openxmlformats.org/drawingml/2006/main" name="QLS">
  <a:themeElements>
    <a:clrScheme name="QLS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B8FA56"/>
      </a:hlink>
      <a:folHlink>
        <a:srgbClr val="7AF8CC"/>
      </a:folHlink>
    </a:clrScheme>
    <a:fontScheme name="QLS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B1:S9"/>
  <sheetViews>
    <sheetView showGridLines="0" tabSelected="1" workbookViewId="0"/>
  </sheetViews>
  <sheetFormatPr defaultColWidth="9.140625" defaultRowHeight="30" customHeight="1" x14ac:dyDescent="0.25"/>
  <cols>
    <col min="1" max="1" width="2.7109375" customWidth="1"/>
    <col min="2" max="2" width="16.85546875" style="1" customWidth="1"/>
    <col min="3" max="19" width="24.5703125" customWidth="1"/>
    <col min="20" max="20" width="2.7109375" customWidth="1"/>
  </cols>
  <sheetData>
    <row r="1" spans="2:19" ht="60" customHeight="1" thickBot="1" x14ac:dyDescent="0.45">
      <c r="B1" s="13" t="s">
        <v>0</v>
      </c>
      <c r="C1" s="13"/>
      <c r="D1" s="13"/>
      <c r="E1" s="13"/>
      <c r="F1" s="13"/>
      <c r="G1" s="10"/>
      <c r="H1" s="10"/>
      <c r="I1" s="10"/>
      <c r="J1" s="10"/>
      <c r="K1" s="10"/>
      <c r="L1" s="10"/>
      <c r="M1" s="10"/>
      <c r="N1" s="13"/>
      <c r="O1" s="13"/>
      <c r="P1" s="2"/>
      <c r="Q1" s="2"/>
      <c r="R1" s="2"/>
      <c r="S1" s="2"/>
    </row>
    <row r="2" spans="2:19" ht="23.1" customHeight="1" x14ac:dyDescent="0.25">
      <c r="B2"/>
    </row>
    <row r="3" spans="2:19" ht="30" customHeight="1" x14ac:dyDescent="0.25">
      <c r="B3" s="11" t="s">
        <v>1</v>
      </c>
      <c r="C3" s="11"/>
      <c r="D3" s="11"/>
      <c r="E3" s="11"/>
      <c r="F3" s="11"/>
      <c r="G3" s="11"/>
      <c r="H3" s="12" t="s">
        <v>15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2:19" ht="30" customHeight="1" x14ac:dyDescent="0.25">
      <c r="B4" s="3" t="s">
        <v>2</v>
      </c>
      <c r="C4" s="3" t="s">
        <v>3</v>
      </c>
      <c r="D4" s="3" t="s">
        <v>5</v>
      </c>
      <c r="E4" s="3" t="s">
        <v>8</v>
      </c>
      <c r="F4" s="3" t="s">
        <v>12</v>
      </c>
      <c r="G4" s="3" t="s">
        <v>14</v>
      </c>
      <c r="H4" s="3" t="s">
        <v>16</v>
      </c>
      <c r="I4" s="3" t="s">
        <v>17</v>
      </c>
      <c r="J4" s="3" t="s">
        <v>18</v>
      </c>
      <c r="K4" s="3" t="s">
        <v>26</v>
      </c>
      <c r="L4" s="3" t="s">
        <v>19</v>
      </c>
      <c r="M4" s="3" t="s">
        <v>20</v>
      </c>
      <c r="N4" s="3" t="s">
        <v>21</v>
      </c>
      <c r="O4" s="3" t="s">
        <v>22</v>
      </c>
      <c r="P4" s="3" t="s">
        <v>27</v>
      </c>
      <c r="Q4" s="3" t="s">
        <v>23</v>
      </c>
      <c r="R4" s="3" t="s">
        <v>24</v>
      </c>
      <c r="S4" s="3" t="s">
        <v>25</v>
      </c>
    </row>
    <row r="5" spans="2:19" ht="30" customHeight="1" x14ac:dyDescent="0.25">
      <c r="B5" s="4">
        <v>123</v>
      </c>
      <c r="C5" s="3" t="s">
        <v>4</v>
      </c>
      <c r="D5" s="3" t="s">
        <v>6</v>
      </c>
      <c r="E5" s="3" t="s">
        <v>9</v>
      </c>
      <c r="F5" s="3" t="s">
        <v>13</v>
      </c>
      <c r="G5" s="5">
        <v>5</v>
      </c>
      <c r="H5" s="8">
        <v>30000</v>
      </c>
      <c r="I5" s="8">
        <v>5000</v>
      </c>
      <c r="J5" s="6">
        <f ca="1">DATE(YEAR(TODAY())-2, 1,1)</f>
        <v>42370</v>
      </c>
      <c r="K5" s="5">
        <v>4</v>
      </c>
      <c r="L5" s="7">
        <v>0.1</v>
      </c>
      <c r="M5" s="9">
        <f>IFERROR(IF(AND(Données[[#This Row],[Valeur initiale]]&gt;0,Données[[#This Row],[Valeur initiale]]&lt;&gt;Données[[#This Row],[Acompte]]),-1*PMT(Données[[#This Row],[Taux d’emprunt]]/12,Données[[#This Row],[Durée de l’emprunt en années]]*12,Données[[#This Row],[Valeur initiale]]-Données[[#This Row],[Acompte]]),0),0)</f>
        <v>634.06458586867973</v>
      </c>
      <c r="N5" s="8">
        <v>200</v>
      </c>
      <c r="O5" s="9">
        <f>IFERROR(Données[[#This Row],[Coût d’exploitation mensuel]]+Données[[#This Row],[Paiement mensuel]],"")</f>
        <v>834.06458586867973</v>
      </c>
      <c r="P5" s="8">
        <v>20000</v>
      </c>
      <c r="Q5" s="9">
        <f>IFERROR(IF(Données[[#This Row],[Valeur initiale]]&gt;0,SLN(Données[[#This Row],[Valeur initiale]],Données[[#This Row],[Valeur attendue à la fin de l’emprunt]],Données[[#This Row],[Nombre d’années de service restantes ]]),0),0)</f>
        <v>2000</v>
      </c>
      <c r="R5" s="9">
        <f>IFERROR(Données[[#This Row],[Amortissement linéaire annuel]]/12,0)</f>
        <v>166.66666666666666</v>
      </c>
      <c r="S5" s="9">
        <f ca="1">IFERROR(Données[[#This Row],[Valeur initiale]]-(Données[[#This Row],[Amortissement linéaire annuel]]*((TODAY()-Données[[#This Row],[Date d’achat ou de location]])/365)),0)</f>
        <v>25013.698630136987</v>
      </c>
    </row>
    <row r="6" spans="2:19" ht="30" customHeight="1" x14ac:dyDescent="0.25">
      <c r="B6" s="4">
        <v>456</v>
      </c>
      <c r="C6" s="3" t="s">
        <v>4</v>
      </c>
      <c r="D6" s="3" t="s">
        <v>6</v>
      </c>
      <c r="E6" s="3" t="s">
        <v>10</v>
      </c>
      <c r="F6" s="3" t="s">
        <v>13</v>
      </c>
      <c r="G6" s="5">
        <v>3</v>
      </c>
      <c r="H6" s="8">
        <v>5000</v>
      </c>
      <c r="I6" s="8">
        <v>5000</v>
      </c>
      <c r="J6" s="6">
        <f ca="1">DATE(YEAR(TODAY())-1, 1,1)</f>
        <v>42736</v>
      </c>
      <c r="K6" s="5"/>
      <c r="L6" s="7"/>
      <c r="M6" s="9">
        <f>IFERROR(IF(AND(Données[[#This Row],[Valeur initiale]]&gt;0,Données[[#This Row],[Valeur initiale]]&lt;&gt;Données[[#This Row],[Acompte]]),-1*PMT(Données[[#This Row],[Taux d’emprunt]]/12,Données[[#This Row],[Durée de l’emprunt en années]]*12,Données[[#This Row],[Valeur initiale]]-Données[[#This Row],[Acompte]]),0),0)</f>
        <v>0</v>
      </c>
      <c r="N6" s="8">
        <v>20</v>
      </c>
      <c r="O6" s="9">
        <f>IFERROR(Données[[#This Row],[Coût d’exploitation mensuel]]+Données[[#This Row],[Paiement mensuel]],"")</f>
        <v>20</v>
      </c>
      <c r="P6" s="8"/>
      <c r="Q6" s="9">
        <f>IFERROR(IF(Données[[#This Row],[Valeur initiale]]&gt;0,SLN(Données[[#This Row],[Valeur initiale]],Données[[#This Row],[Valeur attendue à la fin de l’emprunt]],Données[[#This Row],[Nombre d’années de service restantes ]]),0),0)</f>
        <v>1666.6666666666667</v>
      </c>
      <c r="R6" s="9">
        <f>IFERROR(Données[[#This Row],[Amortissement linéaire annuel]]/12,0)</f>
        <v>138.88888888888889</v>
      </c>
      <c r="S6" s="9">
        <f ca="1">IFERROR(Données[[#This Row],[Valeur initiale]]-(Données[[#This Row],[Amortissement linéaire annuel]]*((TODAY()-Données[[#This Row],[Date d’achat ou de location]])/365)),0)</f>
        <v>2515.9817351598172</v>
      </c>
    </row>
    <row r="7" spans="2:19" ht="30" customHeight="1" x14ac:dyDescent="0.25">
      <c r="B7" s="4">
        <v>789</v>
      </c>
      <c r="C7" s="3" t="s">
        <v>4</v>
      </c>
      <c r="D7" s="3" t="s">
        <v>7</v>
      </c>
      <c r="E7" s="3" t="s">
        <v>11</v>
      </c>
      <c r="F7" s="3" t="s">
        <v>13</v>
      </c>
      <c r="G7" s="5">
        <v>6</v>
      </c>
      <c r="H7" s="8">
        <v>50000</v>
      </c>
      <c r="I7" s="8">
        <v>20000</v>
      </c>
      <c r="J7" s="6">
        <f ca="1">TODAY()</f>
        <v>43280</v>
      </c>
      <c r="K7" s="5">
        <v>5</v>
      </c>
      <c r="L7" s="7">
        <v>0.05</v>
      </c>
      <c r="M7" s="9">
        <f>IFERROR(IF(AND(Données[[#This Row],[Valeur initiale]]&gt;0,Données[[#This Row],[Valeur initiale]]&lt;&gt;Données[[#This Row],[Acompte]]),-1*PMT(Données[[#This Row],[Taux d’emprunt]]/12,Données[[#This Row],[Durée de l’emprunt en années]]*12,Données[[#This Row],[Valeur initiale]]-Données[[#This Row],[Acompte]]),0),0)</f>
        <v>566.13700932032805</v>
      </c>
      <c r="N7" s="8">
        <v>40</v>
      </c>
      <c r="O7" s="9">
        <f>IFERROR(Données[[#This Row],[Coût d’exploitation mensuel]]+Données[[#This Row],[Paiement mensuel]],"")</f>
        <v>606.13700932032805</v>
      </c>
      <c r="P7" s="8">
        <v>1500</v>
      </c>
      <c r="Q7" s="9">
        <f>IFERROR(IF(Données[[#This Row],[Valeur initiale]]&gt;0,SLN(Données[[#This Row],[Valeur initiale]],Données[[#This Row],[Valeur attendue à la fin de l’emprunt]],Données[[#This Row],[Nombre d’années de service restantes ]]),0),0)</f>
        <v>8083.333333333333</v>
      </c>
      <c r="R7" s="9">
        <f>IFERROR(Données[[#This Row],[Amortissement linéaire annuel]]/12,0)</f>
        <v>673.61111111111109</v>
      </c>
      <c r="S7" s="9">
        <f ca="1">IFERROR(Données[[#This Row],[Valeur initiale]]-(Données[[#This Row],[Amortissement linéaire annuel]]*((TODAY()-Données[[#This Row],[Date d’achat ou de location]])/365)),0)</f>
        <v>50000</v>
      </c>
    </row>
    <row r="8" spans="2:19" ht="30" customHeight="1" x14ac:dyDescent="0.25">
      <c r="B8" s="4"/>
      <c r="C8" s="3"/>
      <c r="D8" s="3"/>
      <c r="E8" s="3"/>
      <c r="F8" s="3"/>
      <c r="G8" s="5"/>
      <c r="H8" s="8"/>
      <c r="I8" s="8"/>
      <c r="J8" s="6"/>
      <c r="K8" s="5"/>
      <c r="L8" s="7"/>
      <c r="M8" s="9">
        <f>IFERROR(IF(AND(Données[[#This Row],[Valeur initiale]]&gt;0,Données[[#This Row],[Valeur initiale]]&lt;&gt;Données[[#This Row],[Acompte]]),-1*PMT(Données[[#This Row],[Taux d’emprunt]]/12,Données[[#This Row],[Durée de l’emprunt en années]]*12,Données[[#This Row],[Valeur initiale]]-Données[[#This Row],[Acompte]]),0),0)</f>
        <v>0</v>
      </c>
      <c r="N8" s="8"/>
      <c r="O8" s="9">
        <f>IFERROR(Données[[#This Row],[Coût d’exploitation mensuel]]+Données[[#This Row],[Paiement mensuel]],"")</f>
        <v>0</v>
      </c>
      <c r="P8" s="8"/>
      <c r="Q8" s="9">
        <f>IFERROR(IF(Données[[#This Row],[Valeur initiale]]&gt;0,SLN(Données[[#This Row],[Valeur initiale]],Données[[#This Row],[Valeur attendue à la fin de l’emprunt]],Données[[#This Row],[Nombre d’années de service restantes ]]),0),0)</f>
        <v>0</v>
      </c>
      <c r="R8" s="9">
        <f>IFERROR(Données[[#This Row],[Amortissement linéaire annuel]]/12,0)</f>
        <v>0</v>
      </c>
      <c r="S8" s="9">
        <f ca="1">IFERROR(Données[[#This Row],[Valeur initiale]]-(Données[[#This Row],[Amortissement linéaire annuel]]*((TODAY()-Données[[#This Row],[Date d’achat ou de location]])/365)),0)</f>
        <v>0</v>
      </c>
    </row>
    <row r="9" spans="2:19" ht="30" customHeight="1" x14ac:dyDescent="0.25">
      <c r="B9" s="4"/>
      <c r="C9" s="3"/>
      <c r="D9" s="3"/>
      <c r="E9" s="3"/>
      <c r="F9" s="3"/>
      <c r="G9" s="5"/>
      <c r="H9" s="8"/>
      <c r="I9" s="8"/>
      <c r="J9" s="6"/>
      <c r="K9" s="5"/>
      <c r="L9" s="7"/>
      <c r="M9" s="9">
        <f>IFERROR(IF(AND(Données[[#This Row],[Valeur initiale]]&gt;0,Données[[#This Row],[Valeur initiale]]&lt;&gt;Données[[#This Row],[Acompte]]),-1*PMT(Données[[#This Row],[Taux d’emprunt]]/12,Données[[#This Row],[Durée de l’emprunt en années]]*12,Données[[#This Row],[Valeur initiale]]-Données[[#This Row],[Acompte]]),0),0)</f>
        <v>0</v>
      </c>
      <c r="N9" s="8"/>
      <c r="O9" s="9">
        <f>IFERROR(Données[[#This Row],[Coût d’exploitation mensuel]]+Données[[#This Row],[Paiement mensuel]],"")</f>
        <v>0</v>
      </c>
      <c r="P9" s="8"/>
      <c r="Q9" s="9">
        <f>IFERROR(IF(Données[[#This Row],[Valeur initiale]]&gt;0,SLN(Données[[#This Row],[Valeur initiale]],Données[[#This Row],[Valeur attendue à la fin de l’emprunt]],Données[[#This Row],[Nombre d’années de service restantes ]]),0),0)</f>
        <v>0</v>
      </c>
      <c r="R9" s="9">
        <f>IFERROR(Données[[#This Row],[Amortissement linéaire annuel]]/12,0)</f>
        <v>0</v>
      </c>
      <c r="S9" s="9">
        <f ca="1">IFERROR(Données[[#This Row],[Valeur initiale]]-(Données[[#This Row],[Amortissement linéaire annuel]]*((TODAY()-Données[[#This Row],[Date d’achat ou de location]])/365)),0)</f>
        <v>0</v>
      </c>
    </row>
  </sheetData>
  <mergeCells count="6">
    <mergeCell ref="G1:J1"/>
    <mergeCell ref="K1:M1"/>
    <mergeCell ref="B3:G3"/>
    <mergeCell ref="H3:S3"/>
    <mergeCell ref="B1:F1"/>
    <mergeCell ref="N1:O1"/>
  </mergeCells>
  <dataValidations count="26">
    <dataValidation allowBlank="1" showInputMessage="1" showErrorMessage="1" prompt="Créez un inventaire de vos équipements. Entrez des infos relatives à l’équipement dans le tableau Données pour calculer le paiement, l’amortissement et la valeur. De G1 à N1, filtrez les données à l’aide de segments" sqref="A1"/>
    <dataValidation allowBlank="1" showInputMessage="1" showErrorMessage="1" prompt="Le segment Emplacement figure dans cette cellule. Utilisez ce segment pour filtrer les informations en fonction de l’emplacement" sqref="G1:J1"/>
    <dataValidation allowBlank="1" showInputMessage="1" showErrorMessage="1" prompt="Le segment État figure dans cette cellule. Utilisez ce segment pour filtrer les informations en fonction de l’état de l’équipement" sqref="K1:M1"/>
    <dataValidation allowBlank="1" showInputMessage="1" showErrorMessage="1" prompt="Le segment Nombre d’années de service restantes figure dans cette cellule. Utilisez ce segment pour filtrer les informations en fonction du nombre d’années de service restantes" sqref="N1"/>
    <dataValidation allowBlank="1" showInputMessage="1" showErrorMessage="1" prompt="Entrez les informations relatives à l’état de l’équipement dans les colonnes B à G du tableau ci-dessous" sqref="B3:G3"/>
    <dataValidation allowBlank="1" showInputMessage="1" showErrorMessage="1" prompt="Entrez les informations relatives à l’état financier de l’équipement dans les colonnes H à S du tableau ci-dessous" sqref="H3:S3"/>
    <dataValidation allowBlank="1" showInputMessage="1" showErrorMessage="1" prompt="Entrez le numéro de série ou d’article dans cette colonne sous ce titre. Utilisez les filtres de titres pour trouver des entrées spécifiques" sqref="B4"/>
    <dataValidation allowBlank="1" showInputMessage="1" showErrorMessage="1" prompt="Entrez une description de l’élément (marque et modèle) dans cette colonne sous ce titre" sqref="C4"/>
    <dataValidation allowBlank="1" showInputMessage="1" showErrorMessage="1" prompt="Entrez l’emplacement dans cette colonne sous ce titre." sqref="D4"/>
    <dataValidation allowBlank="1" showInputMessage="1" showErrorMessage="1" prompt="Entrez l’état dans cette colonne sous ce titre." sqref="E4"/>
    <dataValidation allowBlank="1" showInputMessage="1" showErrorMessage="1" prompt="Entrez le fournisseur dans cette colonne sous ce titre." sqref="F4"/>
    <dataValidation allowBlank="1" showInputMessage="1" showErrorMessage="1" prompt="Entrez le nombre d’années de service restantes dans cette colonne sous ce titre." sqref="G4"/>
    <dataValidation allowBlank="1" showInputMessage="1" showErrorMessage="1" prompt="Entrez la valeur initiale dans cette colonne sous ce titre." sqref="H4"/>
    <dataValidation allowBlank="1" showInputMessage="1" showErrorMessage="1" prompt="Entrez l’acompte dans cette colonne sous ce titre." sqref="I4"/>
    <dataValidation allowBlank="1" showInputMessage="1" showErrorMessage="1" prompt="Entrez la date d’achat ou de location dans cette colonne sous ce titre." sqref="J4"/>
    <dataValidation allowBlank="1" showInputMessage="1" showErrorMessage="1" prompt="Entrez la durée de l’emprunt en années dans cette colonne sous ce titre." sqref="K4"/>
    <dataValidation allowBlank="1" showInputMessage="1" showErrorMessage="1" prompt="Entrez le taux d’emprunt dans cette colonne sous ce titre." sqref="L4"/>
    <dataValidation allowBlank="1" showInputMessage="1" showErrorMessage="1" prompt="Le paiement mensuel est calculé automatiquement dans cette colonne sous ce titre." sqref="M4"/>
    <dataValidation allowBlank="1" showInputMessage="1" showErrorMessage="1" prompt="Entrez le coût d’exploitation mensuel dans cette colonne sous ce titre." sqref="N4"/>
    <dataValidation allowBlank="1" showInputMessage="1" showErrorMessage="1" prompt="Le coût mensuel total est calculé automatiquement dans cette colonne sous ce titre." sqref="O4"/>
    <dataValidation allowBlank="1" showInputMessage="1" showErrorMessage="1" prompt="Entrez la valeur attendue à la fin de l’emprunt dans cette colonne sous ce titre." sqref="P4"/>
    <dataValidation allowBlank="1" showInputMessage="1" showErrorMessage="1" prompt="L’amortissement linéaire annuel est calculé automatiquement dans cette colonne sous ce titre." sqref="Q4"/>
    <dataValidation allowBlank="1" showInputMessage="1" showErrorMessage="1" prompt="L’amortissement linéaire mensuel est calculé automatiquement dans cette colonne sous ce titre." sqref="R4"/>
    <dataValidation allowBlank="1" showInputMessage="1" showErrorMessage="1" prompt="La valeur actuelle est calculée automatiquement dans cette colonne sous ce titre." sqref="S4"/>
    <dataValidation allowBlank="1" showInputMessage="1" showErrorMessage="1" prompt="Le titre de cette feuille de calcul figure dans cette cellule. Les segments Emplacement, État et Nombre d’années de service restantes figurent dans les cellules situées à droite." sqref="B1:F1"/>
    <dataValidation allowBlank="1" showInputMessage="1" showErrorMessage="1" prompt="Entrez des informations sur les équipements dans le tableau Données ci-dessous" sqref="B2"/>
  </dataValidations>
  <printOptions horizontalCentered="1"/>
  <pageMargins left="0.25" right="0.25" top="0.75" bottom="0.75" header="0.3" footer="0.3"/>
  <pageSetup scale="45" fitToHeight="0" orientation="landscape" r:id="rId1"/>
  <headerFooter differentFirst="1">
    <oddFooter>Page &amp;P of &amp;N</oddFooter>
  </headerFooter>
  <ignoredErrors>
    <ignoredError sqref="M6:M9 O8:O9 Q6 Q8:Q9 S8:S9" emptyCellReference="1"/>
  </ignoredErrors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LISTE D’INVENTAIRE D’ÉQUIPEMENT</vt:lpstr>
      <vt:lpstr>'LISTE D’INVENTAIRE D’ÉQUIPEMENT'!Print_Titles</vt:lpstr>
      <vt:lpstr>TitreColonne1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2018-06-29T11:36:50Z</dcterms:created>
  <dcterms:modified xsi:type="dcterms:W3CDTF">2018-06-29T11:36:50Z</dcterms:modified>
</cp:coreProperties>
</file>