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6"/>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930" yWindow="0" windowWidth="24000" windowHeight="13635" xr2:uid="{00000000-000D-0000-FFFF-FFFF00000000}"/>
  </bookViews>
  <sheets>
    <sheet name="Démarrer" sheetId="3" r:id="rId1"/>
    <sheet name="Rentabilité cli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 l="1"/>
  <c r="D10" i="2"/>
  <c r="E10" i="2"/>
  <c r="E34" i="2" l="1"/>
  <c r="D34" i="2"/>
  <c r="C34" i="2"/>
  <c r="F24" i="2"/>
  <c r="F25" i="2"/>
  <c r="F26" i="2"/>
  <c r="F13" i="2"/>
  <c r="D14" i="2" l="1"/>
  <c r="E14" i="2"/>
  <c r="C14" i="2"/>
  <c r="F27" i="2"/>
  <c r="F14" i="2" l="1"/>
  <c r="E33" i="2" l="1"/>
  <c r="D33" i="2"/>
  <c r="C33" i="2"/>
  <c r="E32" i="2"/>
  <c r="D32" i="2"/>
  <c r="C32" i="2"/>
  <c r="E27" i="2"/>
  <c r="D27" i="2"/>
  <c r="C27" i="2"/>
  <c r="E19" i="2"/>
  <c r="E20" i="2" s="1"/>
  <c r="D19" i="2"/>
  <c r="D20" i="2" s="1"/>
  <c r="C19" i="2"/>
  <c r="F18" i="2"/>
  <c r="F17" i="2"/>
  <c r="F9" i="2"/>
  <c r="F8" i="2"/>
  <c r="F7" i="2"/>
  <c r="F10" i="2" l="1"/>
  <c r="E28" i="2"/>
  <c r="E35" i="2" s="1"/>
  <c r="D28" i="2"/>
  <c r="D35" i="2" s="1"/>
  <c r="F19" i="2"/>
  <c r="F20" i="2" s="1"/>
  <c r="C20" i="2"/>
  <c r="C28" i="2" s="1"/>
  <c r="F28" i="2" l="1"/>
  <c r="C21" i="2"/>
  <c r="E21" i="2"/>
  <c r="D21" i="2"/>
  <c r="F21" i="2" l="1"/>
  <c r="E29" i="2"/>
  <c r="D29" i="2"/>
  <c r="C29" i="2"/>
  <c r="C35" i="2" s="1"/>
  <c r="F29" i="2" l="1"/>
</calcChain>
</file>

<file path=xl/sharedStrings.xml><?xml version="1.0" encoding="utf-8"?>
<sst xmlns="http://schemas.openxmlformats.org/spreadsheetml/2006/main" count="69" uniqueCount="52">
  <si>
    <t>À PROPOS DE CE MODÈLE</t>
  </si>
  <si>
    <t>Entrez des informations telles que le nom de la société, la date et autres dans les tableaux.</t>
  </si>
  <si>
    <t>Les valeurs des cellules contenant des formules sont automatiquement calculées, le tableau Récapitulatif est renseigné et le graphique est mis à jour.</t>
  </si>
  <si>
    <t xml:space="preserve">Remarque :  </t>
  </si>
  <si>
    <t>Des instructions supplémentaires sont disponibles dans la colonne A de la feuille de calcul RENTABILITÉ CLIENT. Ce texte a été intentionnellement masqué. Pour supprimer le texte, sélectionnez la colonne A et choisissez SUPPRIMER. Pour afficher le texte, sélectionnez la colonne A et changez la couleur de la police.</t>
  </si>
  <si>
    <t>Créez une analyse de rentabilité client dans cette feuille de calcul. Des instructions utiles sur l’utilisation de cette feuille de calcul sont disponibles dans les cellules de cette colonne. Appuyez sur la flèche Bas pour commencer.</t>
  </si>
  <si>
    <t>Entrez le nom de la société dans la cellule de droite.</t>
  </si>
  <si>
    <t>Le titre de cette feuille de calcul se trouve dans la cellule de droite.</t>
  </si>
  <si>
    <t>Entrez la date dans la cellule de droite.</t>
  </si>
  <si>
    <t>Un conseil figure dans la cellule de droite.</t>
  </si>
  <si>
    <t>Entrez les détails dans le tableau Activité de la clientèle, à partir de la cellule de droite. L’instruction suivante figure dans la cellule A12.</t>
  </si>
  <si>
    <t>Entrez les détails dans le tableau Analyse de rentabilité, à partir de la cellule de droite. L’instruction suivante figure dans la cellule A16.</t>
  </si>
  <si>
    <t>Entrez les détails dans le tableau Autres coûts, à partir de la cellule de droite. L’instruction suivante figure dans la cellule A31.</t>
  </si>
  <si>
    <t>Le tableau Récapitulatif qui commence à partir de la cellule de droite est automatiquement mis à jour. L’instruction suivante figure dans la cellule A37.</t>
  </si>
  <si>
    <t>L’histogramme groupé présentant le récapitulatif par segment de clientèle se trouve dans la cellule de droite.</t>
  </si>
  <si>
    <t>Nom de la société</t>
  </si>
  <si>
    <t>Analyse de rentabilité client</t>
  </si>
  <si>
    <t>Date</t>
  </si>
  <si>
    <t>Les cellules grises seront calculées pour vous. Vous n’avez pas besoin d’y entrer des valeurs.</t>
  </si>
  <si>
    <t>Activité de la clientèle :</t>
  </si>
  <si>
    <t>Nombre de clients actifs - Début de période</t>
  </si>
  <si>
    <t>Nombre de clients ajoutés</t>
  </si>
  <si>
    <t>Nombre de clients perdus/résiliés</t>
  </si>
  <si>
    <t>Nombre de clients actifs - Fin de période</t>
  </si>
  <si>
    <t>Analyse de rentabilité :</t>
  </si>
  <si>
    <t>Chiffre d’affaires par segment</t>
  </si>
  <si>
    <t>Pondération</t>
  </si>
  <si>
    <t>Coût des ventes :</t>
  </si>
  <si>
    <t>Coûts des services et de l’assistance en continu</t>
  </si>
  <si>
    <t>Autres coûts clients directs</t>
  </si>
  <si>
    <t>Coût total des ventes</t>
  </si>
  <si>
    <t>Marge brute</t>
  </si>
  <si>
    <t>Autres coûts :</t>
  </si>
  <si>
    <t>Acquisitions clients</t>
  </si>
  <si>
    <t>Marketing clients</t>
  </si>
  <si>
    <t>Résiliations clients</t>
  </si>
  <si>
    <t>Total autres coûts clients</t>
  </si>
  <si>
    <t>Bénéfice client par segment</t>
  </si>
  <si>
    <t>Récapitulatif :</t>
  </si>
  <si>
    <t>Coût moyen par client acquis</t>
  </si>
  <si>
    <t>Coût moyen par client résilié</t>
  </si>
  <si>
    <t>Coût marketing moyen par client actif</t>
  </si>
  <si>
    <t>Bénéfice (perte) moyen par client</t>
  </si>
  <si>
    <t>L’histogramme groupé présentant le récapitulatif par segment de clientèle se trouve dans cette cellule.</t>
  </si>
  <si>
    <t>Nom de segment 1</t>
  </si>
  <si>
    <t>Nom de segment 2</t>
  </si>
  <si>
    <t>Nom de segment 3</t>
  </si>
  <si>
    <t>Total</t>
  </si>
  <si>
    <t>Tendance</t>
  </si>
  <si>
    <t>Utilisez cette analyse de rentabilité client pour suivre l'activité de la clientèle, les coût des ventes et les autres coûts.</t>
  </si>
  <si>
    <t>Pour en savoir plus sur les tableaux de cette feuille de calcul, appuyez sur MAJ, puis sur F10 au sein d’un tableau, et sélectionnez les options TABLE et TEXTE DE REMPLACEMENT.</t>
  </si>
  <si>
    <t>Entrez les détails dans le tableau Coût des ventes, à partir de la cellule de droite. L’instruction suivante figure dans la cellule A23.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</si>
</sst>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Red]#,##0\ &quot;€&quot;"/>
    <numFmt numFmtId="167" formatCode="0_ ;[Red]\-0\ "/>
  </numFmts>
  <fonts count="31" x14ac:knownFonts="1">
    <font>
      <sz val="10"/>
      <color theme="1" tint="0.24994659260841701"/>
      <name val="Sylfaen"/>
      <family val="2"/>
      <scheme val="minor"/>
    </font>
    <font>
      <sz val="11"/>
      <color theme="1"/>
      <name val="Sylfaen"/>
      <family val="2"/>
      <scheme val="minor"/>
    </font>
    <font>
      <sz val="10"/>
      <color theme="1"/>
      <name val="Sylfaen"/>
      <family val="1"/>
      <scheme val="minor"/>
    </font>
    <font>
      <b/>
      <sz val="14"/>
      <color theme="1"/>
      <name val="Sylfaen"/>
      <family val="1"/>
      <scheme val="minor"/>
    </font>
    <font>
      <i/>
      <sz val="10"/>
      <color theme="1"/>
      <name val="Sylfaen"/>
      <family val="1"/>
      <scheme val="minor"/>
    </font>
    <font>
      <sz val="12"/>
      <color theme="1"/>
      <name val="Sylfaen"/>
      <family val="1"/>
      <scheme val="minor"/>
    </font>
    <font>
      <i/>
      <sz val="8"/>
      <color theme="1" tint="0.34998626667073579"/>
      <name val="Sylfaen"/>
      <family val="2"/>
      <scheme val="minor"/>
    </font>
    <font>
      <sz val="10"/>
      <color theme="1"/>
      <name val="Sylfaen"/>
      <family val="2"/>
      <scheme val="minor"/>
    </font>
    <font>
      <sz val="10"/>
      <color theme="0" tint="-4.9989318521683403E-2"/>
      <name val="Sylfaen"/>
      <family val="2"/>
      <scheme val="minor"/>
    </font>
    <font>
      <sz val="24"/>
      <color theme="1" tint="0.24994659260841701"/>
      <name val="Sylfaen"/>
      <family val="2"/>
      <scheme val="major"/>
    </font>
    <font>
      <sz val="20"/>
      <color theme="1" tint="0.24994659260841701"/>
      <name val="Sylfaen"/>
      <family val="2"/>
      <scheme val="major"/>
    </font>
    <font>
      <sz val="14"/>
      <color theme="1" tint="0.24994659260841701"/>
      <name val="Sylfaen"/>
      <family val="2"/>
      <scheme val="major"/>
    </font>
    <font>
      <b/>
      <sz val="10"/>
      <color theme="0" tint="-4.9989318521683403E-2"/>
      <name val="Sylfaen"/>
      <family val="2"/>
      <scheme val="major"/>
    </font>
    <font>
      <sz val="10"/>
      <color theme="0"/>
      <name val="Sylfaen"/>
      <family val="1"/>
      <scheme val="minor"/>
    </font>
    <font>
      <b/>
      <sz val="16"/>
      <color theme="1" tint="0.249977111117893"/>
      <name val="Sylfaen"/>
      <family val="1"/>
      <scheme val="minor"/>
    </font>
    <font>
      <sz val="10"/>
      <color theme="1" tint="0.24994659260841701"/>
      <name val="Sylfaen"/>
      <family val="2"/>
      <scheme val="minor"/>
    </font>
    <font>
      <sz val="11"/>
      <color theme="1" tint="0.24994659260841701"/>
      <name val="Sylfaen"/>
      <family val="1"/>
      <scheme val="minor"/>
    </font>
    <font>
      <b/>
      <sz val="11"/>
      <color theme="1" tint="0.24994659260841701"/>
      <name val="Sylfaen"/>
      <family val="1"/>
      <scheme val="minor"/>
    </font>
    <font>
      <sz val="18"/>
      <color theme="3"/>
      <name val="Sylfaen"/>
      <family val="2"/>
      <scheme val="major"/>
    </font>
    <font>
      <sz val="11"/>
      <color rgb="FF006100"/>
      <name val="Sylfaen"/>
      <family val="2"/>
      <scheme val="minor"/>
    </font>
    <font>
      <sz val="11"/>
      <color rgb="FF9C0006"/>
      <name val="Sylfaen"/>
      <family val="2"/>
      <scheme val="minor"/>
    </font>
    <font>
      <sz val="11"/>
      <color rgb="FF9C5700"/>
      <name val="Sylfaen"/>
      <family val="2"/>
      <scheme val="minor"/>
    </font>
    <font>
      <sz val="11"/>
      <color rgb="FF3F3F76"/>
      <name val="Sylfaen"/>
      <family val="2"/>
      <scheme val="minor"/>
    </font>
    <font>
      <b/>
      <sz val="11"/>
      <color rgb="FF3F3F3F"/>
      <name val="Sylfaen"/>
      <family val="2"/>
      <scheme val="minor"/>
    </font>
    <font>
      <b/>
      <sz val="11"/>
      <color rgb="FFFA7D00"/>
      <name val="Sylfaen"/>
      <family val="2"/>
      <scheme val="minor"/>
    </font>
    <font>
      <sz val="11"/>
      <color rgb="FFFA7D00"/>
      <name val="Sylfaen"/>
      <family val="2"/>
      <scheme val="minor"/>
    </font>
    <font>
      <b/>
      <sz val="11"/>
      <color theme="0"/>
      <name val="Sylfaen"/>
      <family val="2"/>
      <scheme val="minor"/>
    </font>
    <font>
      <sz val="11"/>
      <color rgb="FFFF0000"/>
      <name val="Sylfaen"/>
      <family val="2"/>
      <scheme val="minor"/>
    </font>
    <font>
      <i/>
      <sz val="11"/>
      <color rgb="FF7F7F7F"/>
      <name val="Sylfaen"/>
      <family val="2"/>
      <scheme val="minor"/>
    </font>
    <font>
      <b/>
      <sz val="11"/>
      <color theme="1"/>
      <name val="Sylfaen"/>
      <family val="2"/>
      <scheme val="minor"/>
    </font>
    <font>
      <sz val="11"/>
      <color theme="0"/>
      <name val="Sylfaen"/>
      <family val="2"/>
      <scheme val="minor"/>
    </font>
  </fonts>
  <fills count="38">
    <fill>
      <patternFill patternType="none"/>
    </fill>
    <fill>
      <patternFill patternType="gray125"/>
    </fill>
    <fill>
      <patternFill patternType="solid">
        <fgColor theme="6" tint="0.39994506668294322"/>
        <bgColor indexed="64"/>
      </patternFill>
    </fill>
    <fill>
      <patternFill patternType="solid">
        <fgColor theme="6" tint="-0.24994659260841701"/>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diagonal/>
    </border>
    <border>
      <left style="thin">
        <color theme="6" tint="0.39994506668294322"/>
      </left>
      <right style="thin">
        <color theme="6" tint="0.3999450666829432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0" borderId="0" applyNumberFormat="0" applyFill="0" applyProtection="0">
      <alignment horizontal="left" vertical="center"/>
    </xf>
    <xf numFmtId="0" fontId="10" fillId="2" borderId="0" applyNumberFormat="0" applyProtection="0">
      <alignment horizontal="left" vertical="center"/>
    </xf>
    <xf numFmtId="0" fontId="11" fillId="0" borderId="0" applyNumberFormat="0" applyFill="0" applyProtection="0">
      <alignment horizontal="left" vertical="center"/>
    </xf>
    <xf numFmtId="0" fontId="12" fillId="3" borderId="0" applyNumberFormat="0" applyProtection="0">
      <alignment vertical="center"/>
    </xf>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4" applyNumberFormat="0" applyAlignment="0" applyProtection="0"/>
    <xf numFmtId="0" fontId="23" fillId="11" borderId="5" applyNumberFormat="0" applyAlignment="0" applyProtection="0"/>
    <xf numFmtId="0" fontId="24" fillId="11" borderId="4" applyNumberFormat="0" applyAlignment="0" applyProtection="0"/>
    <xf numFmtId="0" fontId="25" fillId="0" borderId="6" applyNumberFormat="0" applyFill="0" applyAlignment="0" applyProtection="0"/>
    <xf numFmtId="0" fontId="26" fillId="12" borderId="7" applyNumberFormat="0" applyAlignment="0" applyProtection="0"/>
    <xf numFmtId="0" fontId="27" fillId="0" borderId="0" applyNumberFormat="0" applyFill="0" applyBorder="0" applyAlignment="0" applyProtection="0"/>
    <xf numFmtId="0" fontId="15" fillId="13" borderId="8" applyNumberFormat="0" applyFon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3">
    <xf numFmtId="0" fontId="0" fillId="0" borderId="0" xfId="0"/>
    <xf numFmtId="0" fontId="2" fillId="0" borderId="0" xfId="0" applyFont="1"/>
    <xf numFmtId="0" fontId="2" fillId="0" borderId="0" xfId="0" applyFont="1" applyAlignment="1">
      <alignment horizontal="center"/>
    </xf>
    <xf numFmtId="0" fontId="5" fillId="0" borderId="0" xfId="0" applyFont="1"/>
    <xf numFmtId="0" fontId="11" fillId="0" borderId="0" xfId="3">
      <alignment horizontal="left" vertical="center"/>
    </xf>
    <xf numFmtId="0" fontId="2" fillId="0" borderId="0" xfId="0" applyFont="1" applyAlignment="1">
      <alignment horizontal="left" indent="1"/>
    </xf>
    <xf numFmtId="0" fontId="7" fillId="0" borderId="0" xfId="0" applyFont="1" applyAlignment="1">
      <alignment horizontal="left"/>
    </xf>
    <xf numFmtId="0" fontId="7" fillId="0" borderId="0" xfId="0" applyFont="1" applyAlignment="1">
      <alignment horizontal="left" indent="1"/>
    </xf>
    <xf numFmtId="0" fontId="7" fillId="0" borderId="0" xfId="0" applyFont="1" applyAlignment="1">
      <alignment horizontal="center"/>
    </xf>
    <xf numFmtId="0" fontId="7" fillId="0" borderId="0" xfId="0" applyFont="1"/>
    <xf numFmtId="0" fontId="9" fillId="0" borderId="0" xfId="1">
      <alignment horizontal="left" vertical="center"/>
    </xf>
    <xf numFmtId="0" fontId="10" fillId="2" borderId="0" xfId="2">
      <alignment horizontal="left" vertical="center"/>
    </xf>
    <xf numFmtId="0" fontId="7" fillId="0" borderId="1" xfId="0" applyFont="1" applyBorder="1" applyAlignment="1">
      <alignment horizontal="left"/>
    </xf>
    <xf numFmtId="0" fontId="7" fillId="0" borderId="1" xfId="0" applyFont="1" applyBorder="1"/>
    <xf numFmtId="14" fontId="11" fillId="0" borderId="0" xfId="3" applyNumberFormat="1">
      <alignment horizontal="left" vertical="center"/>
    </xf>
    <xf numFmtId="0" fontId="7" fillId="0" borderId="2" xfId="0" applyFont="1" applyBorder="1" applyAlignment="1">
      <alignment horizontal="left"/>
    </xf>
    <xf numFmtId="9" fontId="7" fillId="4" borderId="2" xfId="0" applyNumberFormat="1" applyFont="1" applyFill="1" applyBorder="1" applyAlignment="1">
      <alignment horizontal="right"/>
    </xf>
    <xf numFmtId="0" fontId="7" fillId="0" borderId="2" xfId="0" applyFont="1" applyBorder="1"/>
    <xf numFmtId="0" fontId="2" fillId="0" borderId="2" xfId="0" applyFont="1" applyBorder="1" applyAlignment="1">
      <alignment horizontal="left"/>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12" fillId="5" borderId="0" xfId="4" applyFill="1">
      <alignment vertical="center"/>
    </xf>
    <xf numFmtId="0" fontId="8" fillId="5" borderId="0" xfId="0" applyFont="1" applyFill="1" applyAlignment="1">
      <alignment horizontal="center"/>
    </xf>
    <xf numFmtId="0" fontId="13" fillId="0" borderId="0" xfId="0" applyFont="1" applyAlignment="1">
      <alignment wrapTex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4" fillId="0" borderId="0" xfId="0" applyFont="1" applyAlignment="1">
      <alignment horizontal="center"/>
    </xf>
    <xf numFmtId="0" fontId="14" fillId="6" borderId="0" xfId="0" applyFont="1" applyFill="1" applyAlignment="1">
      <alignment horizontal="center" vertical="center"/>
    </xf>
    <xf numFmtId="0" fontId="15" fillId="0" borderId="0" xfId="0" applyFont="1"/>
    <xf numFmtId="0" fontId="16" fillId="0" borderId="0" xfId="0" applyFont="1" applyAlignment="1">
      <alignment vertical="center" wrapText="1"/>
    </xf>
    <xf numFmtId="0" fontId="17" fillId="0" borderId="0" xfId="0" applyFont="1" applyAlignment="1">
      <alignment wrapText="1"/>
    </xf>
    <xf numFmtId="166" fontId="7" fillId="0" borderId="0" xfId="0" applyNumberFormat="1" applyFont="1" applyAlignment="1">
      <alignment horizontal="center"/>
    </xf>
    <xf numFmtId="167" fontId="7" fillId="0" borderId="1" xfId="0" applyNumberFormat="1" applyFont="1" applyBorder="1" applyAlignment="1">
      <alignment horizontal="right"/>
    </xf>
    <xf numFmtId="167" fontId="7" fillId="4" borderId="1" xfId="0" applyNumberFormat="1" applyFont="1" applyFill="1" applyBorder="1" applyAlignment="1">
      <alignment horizontal="right"/>
    </xf>
    <xf numFmtId="167" fontId="2" fillId="0" borderId="3" xfId="0" applyNumberFormat="1" applyFont="1" applyBorder="1" applyAlignment="1">
      <alignment horizontal="right"/>
    </xf>
    <xf numFmtId="167" fontId="2" fillId="4" borderId="3" xfId="0" applyNumberFormat="1" applyFont="1" applyFill="1" applyBorder="1" applyAlignment="1">
      <alignment horizontal="right"/>
    </xf>
    <xf numFmtId="8" fontId="7" fillId="0" borderId="1" xfId="0" applyNumberFormat="1" applyFont="1" applyBorder="1" applyAlignment="1">
      <alignment horizontal="right"/>
    </xf>
    <xf numFmtId="8" fontId="7" fillId="4" borderId="1" xfId="0" applyNumberFormat="1" applyFont="1" applyFill="1" applyBorder="1" applyAlignment="1">
      <alignment horizontal="right"/>
    </xf>
    <xf numFmtId="8" fontId="7" fillId="4" borderId="2" xfId="0" applyNumberFormat="1" applyFont="1" applyFill="1" applyBorder="1" applyAlignment="1">
      <alignment horizontal="right"/>
    </xf>
    <xf numFmtId="8" fontId="7" fillId="0" borderId="2" xfId="0" applyNumberFormat="1" applyFont="1" applyBorder="1" applyAlignment="1">
      <alignment horizontal="right"/>
    </xf>
    <xf numFmtId="0" fontId="2" fillId="0" borderId="0" xfId="0" applyFont="1" applyAlignment="1">
      <alignment horizont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7"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0" builtinId="15" customBuiltin="1"/>
    <cellStyle name="Titre 1" xfId="1" builtinId="16" customBuiltin="1"/>
    <cellStyle name="Titre 2" xfId="2" builtinId="17" customBuiltin="1"/>
    <cellStyle name="Titre 3" xfId="3" builtinId="18" customBuiltin="1"/>
    <cellStyle name="Titre 4" xfId="4" builtinId="19" customBuiltin="1"/>
    <cellStyle name="Total" xfId="22" builtinId="25" customBuiltin="1"/>
    <cellStyle name="Vérification" xfId="18" builtinId="23" customBuiltin="1"/>
  </cellStyles>
  <dxfs count="56">
    <dxf>
      <font>
        <b val="0"/>
        <i val="0"/>
      </font>
    </dxf>
    <dxf>
      <font>
        <b val="0"/>
        <i val="0"/>
        <color theme="0"/>
      </font>
      <fill>
        <patternFill>
          <bgColor theme="6" tint="-0.499984740745262"/>
        </patternFill>
      </fill>
      <border diagonalUp="0" diagonalDown="0">
        <left/>
        <right/>
        <top/>
        <bottom/>
        <vertical/>
        <horizontal/>
      </border>
    </dxf>
    <dxf>
      <fill>
        <patternFill patternType="none">
          <bgColor auto="1"/>
        </patternFill>
      </fill>
      <border>
        <left style="thin">
          <color theme="6" tint="-0.499984740745262"/>
        </left>
        <right style="thin">
          <color theme="6" tint="-0.499984740745262"/>
        </right>
        <top style="thin">
          <color theme="6" tint="-0.499984740745262"/>
        </top>
        <bottom style="thin">
          <color theme="6" tint="-0.499984740745262"/>
        </bottom>
        <vertical style="thin">
          <color theme="6" tint="-0.499984740745262"/>
        </vertical>
        <horizontal style="thin">
          <color theme="6" tint="-0.499984740745262"/>
        </horizontal>
      </border>
    </dxf>
    <dxf>
      <font>
        <b val="0"/>
        <i val="0"/>
        <strike val="0"/>
        <condense val="0"/>
        <extend val="0"/>
        <outline val="0"/>
        <shadow val="0"/>
        <u val="none"/>
        <vertAlign val="baseline"/>
        <sz val="10"/>
        <color theme="1"/>
        <name val="Sylfaen"/>
        <family val="2"/>
        <scheme val="minor"/>
      </font>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font>
        <b val="0"/>
        <i val="0"/>
        <strike val="0"/>
        <condense val="0"/>
        <extend val="0"/>
        <outline val="0"/>
        <shadow val="0"/>
        <u val="none"/>
        <vertAlign val="baseline"/>
        <sz val="10"/>
        <color theme="1"/>
        <name val="Sylfaen"/>
        <family val="2"/>
        <scheme val="minor"/>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font>
        <b val="0"/>
        <i val="0"/>
        <strike val="0"/>
        <condense val="0"/>
        <extend val="0"/>
        <outline val="0"/>
        <shadow val="0"/>
        <u val="none"/>
        <vertAlign val="baseline"/>
        <sz val="10"/>
        <color theme="1"/>
        <name val="Sylfaen"/>
        <family val="2"/>
        <scheme val="minor"/>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font>
        <b val="0"/>
        <i val="0"/>
        <strike val="0"/>
        <condense val="0"/>
        <extend val="0"/>
        <outline val="0"/>
        <shadow val="0"/>
        <u val="none"/>
        <vertAlign val="baseline"/>
        <sz val="10"/>
        <color theme="1"/>
        <name val="Sylfaen"/>
        <family val="2"/>
        <scheme val="minor"/>
      </fon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font>
        <b val="0"/>
        <i val="0"/>
        <strike val="0"/>
        <condense val="0"/>
        <extend val="0"/>
        <outline val="0"/>
        <shadow val="0"/>
        <u val="none"/>
        <vertAlign val="baseline"/>
        <sz val="10"/>
        <color theme="1"/>
        <name val="Sylfaen"/>
        <family val="2"/>
        <scheme val="minor"/>
      </font>
      <alignment horizontal="lef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0" formatCode="General"/>
      <alignment horizontal="lef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outline="0">
        <bottom style="thin">
          <color theme="6" tint="0.39994506668294322"/>
        </bottom>
      </border>
    </dxf>
    <dxf>
      <font>
        <b val="0"/>
        <i val="0"/>
        <strike val="0"/>
        <condense val="0"/>
        <extend val="0"/>
        <outline val="0"/>
        <shadow val="0"/>
        <u val="none"/>
        <vertAlign val="baseline"/>
        <sz val="10"/>
        <color theme="1"/>
        <name val="Sylfaen"/>
        <family val="2"/>
        <scheme val="minor"/>
      </font>
      <fill>
        <patternFill patternType="solid">
          <fgColor indexed="64"/>
          <bgColor theme="0" tint="-4.9989318521683403E-2"/>
        </patternFill>
      </fill>
      <alignment horizontal="right" vertical="bottom" textRotation="0" wrapText="0" indent="0" justifyLastLine="0" shrinkToFit="0" readingOrder="0"/>
    </dxf>
    <dxf>
      <font>
        <b val="0"/>
        <i val="0"/>
        <strike val="0"/>
        <condense val="0"/>
        <extend val="0"/>
        <outline val="0"/>
        <shadow val="0"/>
        <u val="none"/>
        <vertAlign val="baseline"/>
        <sz val="10"/>
        <color theme="0" tint="-4.9989318521683403E-2"/>
        <name val="Sylfaen"/>
        <family val="2"/>
        <scheme val="minor"/>
      </font>
      <numFmt numFmtId="0" formatCode="General"/>
      <fill>
        <patternFill patternType="solid">
          <fgColor indexed="64"/>
          <bgColor theme="6" tint="-0.49998474074526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2" formatCode="#,##0.00\ &quot;€&quot;;[Red]\-#,##0.00\ &quot;€&quot;"/>
    </dxf>
    <dxf>
      <numFmt numFmtId="12" formatCode="#,##0.00\ &quot;€&quot;;[Red]\-#,##0.00\ &quot;€&quot;"/>
    </dxf>
    <dxf>
      <numFmt numFmtId="12" formatCode="#,##0.00\ &quot;€&quot;;[Red]\-#,##0.00\ &quot;€&quot;"/>
    </dxf>
    <dxf>
      <font>
        <b val="0"/>
        <i val="0"/>
        <strike val="0"/>
        <condense val="0"/>
        <extend val="0"/>
        <outline val="0"/>
        <shadow val="0"/>
        <u val="none"/>
        <vertAlign val="baseline"/>
        <sz val="10"/>
        <color theme="1"/>
        <name val="Sylfaen"/>
        <family val="2"/>
        <scheme val="minor"/>
      </font>
      <alignment horizontal="general"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0" formatCode="General"/>
      <alignment horizontal="general"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outline="0">
        <bottom style="thin">
          <color theme="6" tint="0.39994506668294322"/>
        </bottom>
      </border>
    </dxf>
    <dxf>
      <numFmt numFmtId="0" formatCode="General"/>
      <fill>
        <patternFill patternType="solid">
          <fgColor indexed="64"/>
          <bgColor theme="6" tint="-0.499984740745262"/>
        </patternFill>
      </fill>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12" formatCode="#,##0.00\ &quot;€&quot;;[Red]\-#,##0.00\ &quot;€&quot;"/>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2" formatCode="#,##0.00\ &quot;€&quot;;[Red]\-#,##0.00\ &quot;€&quot;"/>
    </dxf>
    <dxf>
      <numFmt numFmtId="12" formatCode="#,##0.00\ &quot;€&quot;;[Red]\-#,##0.00\ &quot;€&quot;"/>
    </dxf>
    <dxf>
      <numFmt numFmtId="12" formatCode="#,##0.00\ &quot;€&quot;;[Red]\-#,##0.00\ &quot;€&quot;"/>
    </dxf>
    <dxf>
      <font>
        <b val="0"/>
        <i val="0"/>
        <strike val="0"/>
        <condense val="0"/>
        <extend val="0"/>
        <outline val="0"/>
        <shadow val="0"/>
        <u val="none"/>
        <vertAlign val="baseline"/>
        <sz val="10"/>
        <color theme="1"/>
        <name val="Sylfaen"/>
        <family val="2"/>
        <scheme val="minor"/>
      </font>
      <alignment horizontal="general"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0" formatCode="General"/>
      <alignment horizontal="general"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outline="0">
        <bottom style="thin">
          <color theme="6" tint="0.39994506668294322"/>
        </bottom>
      </border>
    </dxf>
    <dxf>
      <numFmt numFmtId="0" formatCode="General"/>
      <fill>
        <patternFill patternType="solid">
          <fgColor indexed="64"/>
          <bgColor theme="6" tint="-0.499984740745262"/>
        </patternFill>
      </fill>
    </dxf>
    <dxf>
      <numFmt numFmtId="12" formatCode="#,##0.00\ &quot;€&quot;;[Red]\-#,##0.00\ &quot;€&quot;"/>
    </dxf>
    <dxf>
      <numFmt numFmtId="12" formatCode="#,##0.00\ &quot;€&quot;;[Red]\-#,##0.00\ &quot;€&quot;"/>
    </dxf>
    <dxf>
      <numFmt numFmtId="12" formatCode="#,##0.00\ &quot;€&quot;;[Red]\-#,##0.00\ &quot;€&quot;"/>
    </dxf>
    <dxf>
      <numFmt numFmtId="12" formatCode="#,##0.00\ &quot;€&quot;;[Red]\-#,##0.00\ &quot;€&quot;"/>
    </dxf>
    <dxf>
      <numFmt numFmtId="12" formatCode="#,##0.00\ &quot;€&quot;;[Red]\-#,##0.00\ &quot;€&quot;"/>
    </dxf>
    <dxf>
      <font>
        <b val="0"/>
        <i val="0"/>
        <strike val="0"/>
        <condense val="0"/>
        <extend val="0"/>
        <outline val="0"/>
        <shadow val="0"/>
        <u val="none"/>
        <vertAlign val="baseline"/>
        <sz val="10"/>
        <color theme="1"/>
        <name val="Sylfaen"/>
        <family val="2"/>
        <scheme val="minor"/>
      </font>
      <alignment horizontal="left" vertical="bottom" textRotation="0" wrapText="0" indent="0" justifyLastLine="0" shrinkToFit="0" readingOrder="0"/>
      <border diagonalUp="0" diagonalDown="0" outline="0">
        <left style="thin">
          <color theme="6" tint="0.39994506668294322"/>
        </left>
        <right style="thin">
          <color theme="6" tint="0.39994506668294322"/>
        </right>
        <top/>
        <bottom/>
      </border>
    </dxf>
    <dxf>
      <font>
        <b val="0"/>
        <i val="0"/>
        <strike val="0"/>
        <condense val="0"/>
        <extend val="0"/>
        <outline val="0"/>
        <shadow val="0"/>
        <u val="none"/>
        <vertAlign val="baseline"/>
        <sz val="10"/>
        <color theme="1"/>
        <name val="Sylfaen"/>
        <family val="2"/>
        <scheme val="minor"/>
      </font>
      <numFmt numFmtId="0" formatCode="General"/>
      <alignment horizontal="left" vertical="bottom" textRotation="0" wrapText="0" indent="0" justifyLastLine="0" shrinkToFit="0" readingOrder="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outline="0">
        <bottom style="thin">
          <color theme="6" tint="0.39994506668294322"/>
        </bottom>
      </border>
    </dxf>
    <dxf>
      <numFmt numFmtId="0" formatCode="General"/>
      <fill>
        <patternFill patternType="solid">
          <fgColor indexed="64"/>
          <bgColor theme="6" tint="-0.499984740745262"/>
        </patternFill>
      </fill>
    </dxf>
    <dxf>
      <font>
        <b val="0"/>
        <i val="0"/>
        <strike val="0"/>
        <condense val="0"/>
        <extend val="0"/>
        <outline val="0"/>
        <shadow val="0"/>
        <u val="none"/>
        <vertAlign val="baseline"/>
        <sz val="10"/>
        <color theme="1"/>
        <name val="Sylfaen"/>
        <family val="1"/>
        <scheme val="minor"/>
      </font>
      <numFmt numFmtId="168" formatCode="0_);[Red]\(0\)"/>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numFmt numFmtId="167" formatCode="0_ ;[Red]\-0\ "/>
    </dxf>
    <dxf>
      <font>
        <b val="0"/>
        <i val="0"/>
        <strike val="0"/>
        <condense val="0"/>
        <extend val="0"/>
        <outline val="0"/>
        <shadow val="0"/>
        <u val="none"/>
        <vertAlign val="baseline"/>
        <sz val="10"/>
        <color theme="1"/>
        <name val="Sylfaen"/>
        <family val="1"/>
        <scheme val="minor"/>
      </font>
      <numFmt numFmtId="168" formatCode="0_);[Red]\(0\)"/>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numFmt numFmtId="167" formatCode="0_ ;[Red]\-0\ "/>
    </dxf>
    <dxf>
      <font>
        <b val="0"/>
        <i val="0"/>
        <strike val="0"/>
        <condense val="0"/>
        <extend val="0"/>
        <outline val="0"/>
        <shadow val="0"/>
        <u val="none"/>
        <vertAlign val="baseline"/>
        <sz val="10"/>
        <color theme="1"/>
        <name val="Sylfaen"/>
        <family val="1"/>
        <scheme val="minor"/>
      </font>
      <numFmt numFmtId="168" formatCode="0_);[Red]\(0\)"/>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numFmt numFmtId="167" formatCode="0_ ;[Red]\-0\ "/>
    </dxf>
    <dxf>
      <font>
        <b val="0"/>
        <i val="0"/>
        <strike val="0"/>
        <condense val="0"/>
        <extend val="0"/>
        <outline val="0"/>
        <shadow val="0"/>
        <u val="none"/>
        <vertAlign val="baseline"/>
        <sz val="10"/>
        <color theme="1"/>
        <name val="Sylfaen"/>
        <family val="1"/>
        <scheme val="minor"/>
      </font>
      <numFmt numFmtId="168" formatCode="0_);[Red]\(0\)"/>
      <alignment horizontal="right" vertical="bottom" textRotation="0" wrapText="0" indent="0" justifyLastLine="0" shrinkToFit="0" readingOrder="0"/>
      <border diagonalUp="0" diagonalDown="0" outline="0">
        <left style="thin">
          <color theme="6" tint="0.39994506668294322"/>
        </left>
        <right style="thin">
          <color theme="6" tint="0.39994506668294322"/>
        </right>
        <top/>
        <bottom/>
      </border>
    </dxf>
    <dxf>
      <numFmt numFmtId="167" formatCode="0_ ;[Red]\-0\ "/>
    </dxf>
    <dxf>
      <font>
        <b val="0"/>
        <i val="0"/>
        <strike val="0"/>
        <condense val="0"/>
        <extend val="0"/>
        <outline val="0"/>
        <shadow val="0"/>
        <u val="none"/>
        <vertAlign val="baseline"/>
        <sz val="10"/>
        <color theme="1"/>
        <name val="Sylfaen"/>
        <family val="1"/>
        <scheme val="minor"/>
      </font>
      <numFmt numFmtId="0" formatCode="General"/>
      <alignment horizontal="left" vertical="bottom" textRotation="0" wrapText="0" indent="0" justifyLastLine="0" shrinkToFit="0" readingOrder="0"/>
      <border diagonalUp="0" diagonalDown="0" outline="0">
        <left style="thin">
          <color theme="6" tint="0.39994506668294322"/>
        </left>
        <right style="thin">
          <color theme="6" tint="0.39994506668294322"/>
        </right>
        <top style="thin">
          <color theme="6" tint="0.39994506668294322"/>
        </top>
        <bottom/>
      </border>
    </dxf>
    <dxf>
      <font>
        <b val="0"/>
        <family val="1"/>
      </font>
    </dxf>
    <dxf>
      <border outline="0">
        <bottom style="thin">
          <color theme="6" tint="0.39994506668294322"/>
        </bottom>
      </border>
    </dxf>
    <dxf>
      <font>
        <b val="0"/>
        <i val="0"/>
        <strike val="0"/>
        <condense val="0"/>
        <extend val="0"/>
        <outline val="0"/>
        <shadow val="0"/>
        <u val="none"/>
        <vertAlign val="baseline"/>
        <sz val="10"/>
        <color theme="1"/>
        <name val="Sylfaen"/>
        <family val="2"/>
        <scheme val="minor"/>
      </font>
      <alignment horizontal="right" vertical="bottom" textRotation="0" wrapText="0" indent="0" justifyLastLine="0" shrinkToFit="0" readingOrder="0"/>
    </dxf>
    <dxf>
      <numFmt numFmtId="0" formatCode="General"/>
      <fill>
        <patternFill patternType="solid">
          <fgColor indexed="64"/>
          <bgColor theme="6" tint="-0.499984740745262"/>
        </patternFill>
      </fill>
    </dxf>
  </dxfs>
  <tableStyles count="1" defaultTableStyle="TableStyleMedium2" defaultPivotStyle="PivotStyleLight16">
    <tableStyle name="Analyse" pivot="0" count="3" xr9:uid="{9FA7E540-D70E-4911-9BDC-F36051D9879C}">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Sylfaen"/>
                <a:ea typeface="Sylfaen"/>
                <a:cs typeface="Sylfaen"/>
              </a:defRPr>
            </a:pPr>
            <a:r>
              <a:rPr lang="en-US"/>
              <a:t>Récapitulatif par segment de clientèle</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Sylfaen"/>
              <a:ea typeface="Sylfaen"/>
              <a:cs typeface="Sylfaen"/>
            </a:defRPr>
          </a:pPr>
          <a:endParaRPr lang="fr-FR"/>
        </a:p>
      </c:txPr>
    </c:title>
    <c:autoTitleDeleted val="0"/>
    <c:plotArea>
      <c:layout/>
      <c:barChart>
        <c:barDir val="col"/>
        <c:grouping val="clustered"/>
        <c:varyColors val="0"/>
        <c:ser>
          <c:idx val="0"/>
          <c:order val="0"/>
          <c:tx>
            <c:strRef>
              <c:f>'Rentabilité client'!$B$32</c:f>
              <c:strCache>
                <c:ptCount val="1"/>
                <c:pt idx="0">
                  <c:v>Coût moyen par client acquis</c:v>
                </c:pt>
              </c:strCache>
            </c:strRef>
          </c:tx>
          <c:spPr>
            <a:solidFill>
              <a:schemeClr val="accent2"/>
            </a:solidFill>
            <a:ln>
              <a:noFill/>
            </a:ln>
            <a:effectLst/>
          </c:spPr>
          <c:invertIfNegative val="0"/>
          <c:cat>
            <c:strRef>
              <c:f>'Rentabilité client'!$C$31:$E$31</c:f>
              <c:strCache>
                <c:ptCount val="3"/>
                <c:pt idx="0">
                  <c:v>Nom de segment 1</c:v>
                </c:pt>
                <c:pt idx="1">
                  <c:v>Nom de segment 2</c:v>
                </c:pt>
                <c:pt idx="2">
                  <c:v>Nom de segment 3</c:v>
                </c:pt>
              </c:strCache>
            </c:strRef>
          </c:cat>
          <c:val>
            <c:numRef>
              <c:f>'Rentabilité client'!$C$32:$E$32</c:f>
              <c:numCache>
                <c:formatCode>"€"#,##0.00_);[Red]\("€"#,##0.00\)</c:formatCode>
                <c:ptCount val="3"/>
                <c:pt idx="0">
                  <c:v>52500</c:v>
                </c:pt>
                <c:pt idx="1">
                  <c:v>30000</c:v>
                </c:pt>
                <c:pt idx="2">
                  <c:v>58750</c:v>
                </c:pt>
              </c:numCache>
            </c:numRef>
          </c:val>
          <c:extLst>
            <c:ext xmlns:c16="http://schemas.microsoft.com/office/drawing/2014/chart" uri="{C3380CC4-5D6E-409C-BE32-E72D297353CC}">
              <c16:uniqueId val="{00000000-5795-40E9-85D7-09C42CB19E38}"/>
            </c:ext>
          </c:extLst>
        </c:ser>
        <c:ser>
          <c:idx val="1"/>
          <c:order val="1"/>
          <c:tx>
            <c:strRef>
              <c:f>'Rentabilité client'!$B$33</c:f>
              <c:strCache>
                <c:ptCount val="1"/>
                <c:pt idx="0">
                  <c:v>Coût moyen par client résilié</c:v>
                </c:pt>
              </c:strCache>
            </c:strRef>
          </c:tx>
          <c:spPr>
            <a:solidFill>
              <a:schemeClr val="accent4"/>
            </a:solidFill>
            <a:ln>
              <a:noFill/>
            </a:ln>
            <a:effectLst/>
          </c:spPr>
          <c:invertIfNegative val="0"/>
          <c:cat>
            <c:strRef>
              <c:f>'Rentabilité client'!$C$31:$E$31</c:f>
              <c:strCache>
                <c:ptCount val="3"/>
                <c:pt idx="0">
                  <c:v>Nom de segment 1</c:v>
                </c:pt>
                <c:pt idx="1">
                  <c:v>Nom de segment 2</c:v>
                </c:pt>
                <c:pt idx="2">
                  <c:v>Nom de segment 3</c:v>
                </c:pt>
              </c:strCache>
            </c:strRef>
          </c:cat>
          <c:val>
            <c:numRef>
              <c:f>'Rentabilité client'!$C$33:$E$33</c:f>
              <c:numCache>
                <c:formatCode>"€"#,##0.00_);[Red]\("€"#,##0.00\)</c:formatCode>
                <c:ptCount val="3"/>
                <c:pt idx="0">
                  <c:v>80000</c:v>
                </c:pt>
                <c:pt idx="1">
                  <c:v>95000</c:v>
                </c:pt>
                <c:pt idx="2">
                  <c:v>70000</c:v>
                </c:pt>
              </c:numCache>
            </c:numRef>
          </c:val>
          <c:extLst>
            <c:ext xmlns:c16="http://schemas.microsoft.com/office/drawing/2014/chart" uri="{C3380CC4-5D6E-409C-BE32-E72D297353CC}">
              <c16:uniqueId val="{00000001-5795-40E9-85D7-09C42CB19E38}"/>
            </c:ext>
          </c:extLst>
        </c:ser>
        <c:ser>
          <c:idx val="2"/>
          <c:order val="2"/>
          <c:tx>
            <c:strRef>
              <c:f>'Rentabilité client'!$B$34</c:f>
              <c:strCache>
                <c:ptCount val="1"/>
                <c:pt idx="0">
                  <c:v>Coût marketing moyen par client actif</c:v>
                </c:pt>
              </c:strCache>
            </c:strRef>
          </c:tx>
          <c:spPr>
            <a:solidFill>
              <a:schemeClr val="accent3"/>
            </a:solidFill>
            <a:ln>
              <a:noFill/>
            </a:ln>
            <a:effectLst/>
          </c:spPr>
          <c:invertIfNegative val="0"/>
          <c:cat>
            <c:strRef>
              <c:f>'Rentabilité client'!$C$31:$E$31</c:f>
              <c:strCache>
                <c:ptCount val="3"/>
                <c:pt idx="0">
                  <c:v>Nom de segment 1</c:v>
                </c:pt>
                <c:pt idx="1">
                  <c:v>Nom de segment 2</c:v>
                </c:pt>
                <c:pt idx="2">
                  <c:v>Nom de segment 3</c:v>
                </c:pt>
              </c:strCache>
            </c:strRef>
          </c:cat>
          <c:val>
            <c:numRef>
              <c:f>'Rentabilité client'!$C$34:$E$34</c:f>
              <c:numCache>
                <c:formatCode>"€"#,##0.00_);[Red]\("€"#,##0.00\)</c:formatCode>
                <c:ptCount val="3"/>
                <c:pt idx="0">
                  <c:v>13333.333333333334</c:v>
                </c:pt>
                <c:pt idx="1">
                  <c:v>12500</c:v>
                </c:pt>
                <c:pt idx="2">
                  <c:v>27500</c:v>
                </c:pt>
              </c:numCache>
            </c:numRef>
          </c:val>
          <c:extLst>
            <c:ext xmlns:c16="http://schemas.microsoft.com/office/drawing/2014/chart" uri="{C3380CC4-5D6E-409C-BE32-E72D297353CC}">
              <c16:uniqueId val="{00000002-5795-40E9-85D7-09C42CB19E38}"/>
            </c:ext>
          </c:extLst>
        </c:ser>
        <c:ser>
          <c:idx val="3"/>
          <c:order val="3"/>
          <c:tx>
            <c:strRef>
              <c:f>'Rentabilité client'!$B$35</c:f>
              <c:strCache>
                <c:ptCount val="1"/>
                <c:pt idx="0">
                  <c:v>Bénéfice (perte) moyen par client</c:v>
                </c:pt>
              </c:strCache>
            </c:strRef>
          </c:tx>
          <c:spPr>
            <a:solidFill>
              <a:schemeClr val="accent5"/>
            </a:solidFill>
            <a:ln>
              <a:noFill/>
            </a:ln>
            <a:effectLst/>
          </c:spPr>
          <c:invertIfNegative val="0"/>
          <c:cat>
            <c:strRef>
              <c:f>'Rentabilité client'!$C$31:$E$31</c:f>
              <c:strCache>
                <c:ptCount val="3"/>
                <c:pt idx="0">
                  <c:v>Nom de segment 1</c:v>
                </c:pt>
                <c:pt idx="1">
                  <c:v>Nom de segment 2</c:v>
                </c:pt>
                <c:pt idx="2">
                  <c:v>Nom de segment 3</c:v>
                </c:pt>
              </c:strCache>
            </c:strRef>
          </c:cat>
          <c:val>
            <c:numRef>
              <c:f>'Rentabilité client'!$C$35:$E$35</c:f>
              <c:numCache>
                <c:formatCode>"€"#,##0.00_);[Red]\("€"#,##0.00\)</c:formatCode>
                <c:ptCount val="3"/>
                <c:pt idx="0">
                  <c:v>0</c:v>
                </c:pt>
                <c:pt idx="1">
                  <c:v>-13500</c:v>
                </c:pt>
                <c:pt idx="2">
                  <c:v>35000</c:v>
                </c:pt>
              </c:numCache>
            </c:numRef>
          </c:val>
          <c:extLst>
            <c:ext xmlns:c16="http://schemas.microsoft.com/office/drawing/2014/chart" uri="{C3380CC4-5D6E-409C-BE32-E72D297353CC}">
              <c16:uniqueId val="{00000003-5795-40E9-85D7-09C42CB19E38}"/>
            </c:ext>
          </c:extLst>
        </c:ser>
        <c:dLbls>
          <c:showLegendKey val="0"/>
          <c:showVal val="0"/>
          <c:showCatName val="0"/>
          <c:showSerName val="0"/>
          <c:showPercent val="0"/>
          <c:showBubbleSize val="0"/>
        </c:dLbls>
        <c:gapWidth val="199"/>
        <c:axId val="363231984"/>
        <c:axId val="362925800"/>
      </c:barChart>
      <c:catAx>
        <c:axId val="363231984"/>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Segment</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362925800"/>
        <c:crossesAt val="-200000"/>
        <c:auto val="1"/>
        <c:lblAlgn val="ctr"/>
        <c:lblOffset val="100"/>
        <c:noMultiLvlLbl val="0"/>
      </c:catAx>
      <c:valAx>
        <c:axId val="362925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32319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ylfaen"/>
              <a:ea typeface="Sylfaen"/>
              <a:cs typeface="Sylfaen"/>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36</xdr:row>
      <xdr:rowOff>0</xdr:rowOff>
    </xdr:from>
    <xdr:to>
      <xdr:col>5</xdr:col>
      <xdr:colOff>923925</xdr:colOff>
      <xdr:row>36</xdr:row>
      <xdr:rowOff>3009900</xdr:rowOff>
    </xdr:to>
    <xdr:graphicFrame macro="">
      <xdr:nvGraphicFramePr>
        <xdr:cNvPr id="4" name="Graphique 3" descr="Histogramme groupé présentant le récapitulatif par segment de clientèle">
          <a:extLst>
            <a:ext uri="{FF2B5EF4-FFF2-40B4-BE49-F238E27FC236}">
              <a16:creationId xmlns:a16="http://schemas.microsoft.com/office/drawing/2014/main" id="{00000000-0008-0000-0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475C43-C2E4-48F5-A1C1-CFDDBF17882D}" name="ActivitéDeLaClientèle" displayName="ActivitéDeLaClientèle" ref="B6:F10" totalsRowCount="1" headerRowDxfId="55" dataDxfId="54" totalsRowDxfId="52" tableBorderDxfId="53">
  <autoFilter ref="B6:F9" xr:uid="{8A8D8843-5E5B-480D-A8C3-32A863EB9D36}">
    <filterColumn colId="0" hiddenButton="1"/>
    <filterColumn colId="1" hiddenButton="1"/>
    <filterColumn colId="2" hiddenButton="1"/>
    <filterColumn colId="3" hiddenButton="1"/>
    <filterColumn colId="4" hiddenButton="1"/>
  </autoFilter>
  <tableColumns count="5">
    <tableColumn id="1" xr3:uid="{D5C8293B-DFB9-4EAC-9A9E-EF0417AB3FE1}" name="Activité de la clientèle :" totalsRowLabel="Nombre de clients actifs - Fin de période" totalsRowDxfId="51"/>
    <tableColumn id="2" xr3:uid="{F859DF2C-23D6-4D00-AE22-4141170CC6D3}" name="Nom de segment 1" totalsRowFunction="sum" dataDxfId="50" totalsRowDxfId="49"/>
    <tableColumn id="3" xr3:uid="{4686E8BC-4E39-43BA-8849-F7DF57E33209}" name="Nom de segment 2" totalsRowFunction="sum" dataDxfId="48" totalsRowDxfId="47"/>
    <tableColumn id="4" xr3:uid="{EECFFF9E-ECC4-433F-911A-77D05A0B4DC7}" name="Nom de segment 3" totalsRowFunction="sum" dataDxfId="46" totalsRowDxfId="45"/>
    <tableColumn id="5" xr3:uid="{51148B98-8974-431B-B6D4-56D38D69FC80}" name="Total" totalsRowFunction="sum" dataDxfId="44" totalsRowDxfId="43"/>
  </tableColumns>
  <tableStyleInfo name="Analyse" showFirstColumn="0" showLastColumn="0" showRowStripes="0" showColumnStripes="0"/>
  <extLst>
    <ext xmlns:x14="http://schemas.microsoft.com/office/spreadsheetml/2009/9/main" uri="{504A1905-F514-4f6f-8877-14C23A59335A}">
      <x14:table altTextSummary="Entrez l’activité du client et les noms des segments dans ce tableau. Le total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6596C3-9857-444E-8CCC-96541CADE9F1}" name="AnalyseDeRentabilité" displayName="AnalyseDeRentabilité" ref="B12:F14" headerRowDxfId="42" tableBorderDxfId="41">
  <autoFilter ref="B12:F14" xr:uid="{46398929-20BE-4CFA-B626-09EBA19BAF5F}">
    <filterColumn colId="0" hiddenButton="1"/>
    <filterColumn colId="1" hiddenButton="1"/>
    <filterColumn colId="2" hiddenButton="1"/>
    <filterColumn colId="3" hiddenButton="1"/>
    <filterColumn colId="4" hiddenButton="1"/>
  </autoFilter>
  <tableColumns count="5">
    <tableColumn id="1" xr3:uid="{1B24356E-23F2-45A5-8358-502C4D46A4D1}" name="Analyse de rentabilité :" totalsRowLabel="Total" dataDxfId="40" totalsRowDxfId="39"/>
    <tableColumn id="2" xr3:uid="{69BB4454-38D1-4A4B-9612-D2AEF9CCE463}" name="Nom de segment 1" dataDxfId="38">
      <calculatedColumnFormula>+C12/$F$13</calculatedColumnFormula>
    </tableColumn>
    <tableColumn id="3" xr3:uid="{10DD5B5D-C87B-41FB-8117-30FC5C64E43E}" name="Nom de segment 2" dataDxfId="37">
      <calculatedColumnFormula>+D12/$F$13</calculatedColumnFormula>
    </tableColumn>
    <tableColumn id="4" xr3:uid="{A849B82B-22BA-4F89-A9CD-A24477688E02}" name="Nom de segment 3" dataDxfId="36">
      <calculatedColumnFormula>+E12/$F$13</calculatedColumnFormula>
    </tableColumn>
    <tableColumn id="5" xr3:uid="{55C9B8BB-7E5B-4EC1-9AEB-DC98EF62A126}" name="Total" totalsRowFunction="sum" dataDxfId="35" totalsRowDxfId="34">
      <calculatedColumnFormula>SUM(AnalyseDeRentabilité[[#This Row],[Nom de segment 1]:[Nom de segment 3]])</calculatedColumnFormula>
    </tableColumn>
  </tableColumns>
  <tableStyleInfo name="TableStyleMedium2" showFirstColumn="0" showLastColumn="0" showRowStripes="0" showColumnStripes="0"/>
  <extLst>
    <ext xmlns:x14="http://schemas.microsoft.com/office/spreadsheetml/2009/9/main" uri="{504A1905-F514-4f6f-8877-14C23A59335A}">
      <x14:table altTextSummary="Entrez les éléments d’analyse de rentabilité et les noms des segments dans ce tableau. Le total est calculé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00B4CA-05FC-4CE3-8F1C-91AA95E25262}" name="CoûtDesVentes" displayName="CoûtDesVentes" ref="B16:F21" headerRowDxfId="33" tableBorderDxfId="32">
  <autoFilter ref="B16:F21" xr:uid="{F7558800-0F4C-43A3-9206-96FFF46BDB14}">
    <filterColumn colId="0" hiddenButton="1"/>
    <filterColumn colId="1" hiddenButton="1"/>
    <filterColumn colId="2" hiddenButton="1"/>
    <filterColumn colId="3" hiddenButton="1"/>
    <filterColumn colId="4" hiddenButton="1"/>
  </autoFilter>
  <tableColumns count="5">
    <tableColumn id="1" xr3:uid="{5E9B6010-3AD5-4C9A-A143-F013E3987FFA}" name="Coût des ventes :" totalsRowLabel="Total" dataDxfId="31" totalsRowDxfId="30"/>
    <tableColumn id="2" xr3:uid="{C91E2484-1F95-4981-B2DB-330E8BAD9B1F}" name="Nom de segment 1" dataDxfId="29"/>
    <tableColumn id="3" xr3:uid="{0037C0D7-520E-40B8-AB0A-1BB1E959BAA2}" name="Nom de segment 2" dataDxfId="28"/>
    <tableColumn id="4" xr3:uid="{21B71280-102C-498F-8720-0D82AEC5CEDF}" name="Nom de segment 3" dataDxfId="27"/>
    <tableColumn id="5" xr3:uid="{96B86F85-39E4-492F-B59B-D894022A1059}" name="Total" totalsRowFunction="sum" dataDxfId="26" totalsRowDxfId="25"/>
  </tableColumns>
  <tableStyleInfo name="TableStyleMedium2" showFirstColumn="0" showLastColumn="0" showRowStripes="0" showColumnStripes="0"/>
  <extLst>
    <ext xmlns:x14="http://schemas.microsoft.com/office/spreadsheetml/2009/9/main" uri="{504A1905-F514-4f6f-8877-14C23A59335A}">
      <x14:table altTextSummary="Entrez les éléments liés au coût des ventes et les noms des segments dans ce tableau. Le total est calculé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5B7C8A-AB00-4E70-B5CA-39AF0056321F}" name="AutresCoûts" displayName="AutresCoûts" ref="B23:F29" headerRowDxfId="24" tableBorderDxfId="23">
  <autoFilter ref="B23:F29" xr:uid="{49A0910C-5101-46AE-8518-4EA49BC7E597}">
    <filterColumn colId="0" hiddenButton="1"/>
    <filterColumn colId="1" hiddenButton="1"/>
    <filterColumn colId="2" hiddenButton="1"/>
    <filterColumn colId="3" hiddenButton="1"/>
    <filterColumn colId="4" hiddenButton="1"/>
  </autoFilter>
  <tableColumns count="5">
    <tableColumn id="1" xr3:uid="{7857291E-8160-4921-B363-16D4ACE90DAA}" name="Autres coûts :" totalsRowLabel="Total" dataDxfId="22" totalsRowDxfId="21"/>
    <tableColumn id="2" xr3:uid="{A583C058-992A-40C6-90C7-E78E2B7B0A57}" name="Nom de segment 1" dataDxfId="20"/>
    <tableColumn id="3" xr3:uid="{7E95F6DC-85EC-43AB-8493-889CCD21F31B}" name="Nom de segment 2" dataDxfId="19"/>
    <tableColumn id="4" xr3:uid="{006AB109-C8C4-481F-9928-E08323071828}" name="Nom de segment 3" dataDxfId="18"/>
    <tableColumn id="5" xr3:uid="{EB44EEC9-6289-420D-8B08-2B070B453C8F}" name="Total" totalsRowFunction="sum" dataDxfId="17" totalsRowDxfId="16">
      <calculatedColumnFormula>SUM(C24:E24)</calculatedColumnFormula>
    </tableColumn>
  </tableColumns>
  <tableStyleInfo name="TableStyleMedium2" showFirstColumn="0" showLastColumn="0" showRowStripes="0" showColumnStripes="0"/>
  <extLst>
    <ext xmlns:x14="http://schemas.microsoft.com/office/spreadsheetml/2009/9/main" uri="{504A1905-F514-4f6f-8877-14C23A59335A}">
      <x14:table altTextSummary="Entrez les éléments liés aux autres coûts et les noms des segments dans ce tableau. Le total est calculé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C0B80BA-B5E7-4CE3-B2AF-BB84C8A937A6}" name="Récapitulatif" displayName="Récapitulatif" ref="B31:F35" headerRowDxfId="15" dataDxfId="14" tableBorderDxfId="13">
  <autoFilter ref="B31:F35" xr:uid="{499951E2-EB4E-40D6-869C-A777AD72BC5A}">
    <filterColumn colId="0" hiddenButton="1"/>
    <filterColumn colId="1" hiddenButton="1"/>
    <filterColumn colId="2" hiddenButton="1"/>
    <filterColumn colId="3" hiddenButton="1"/>
    <filterColumn colId="4" hiddenButton="1"/>
  </autoFilter>
  <tableColumns count="5">
    <tableColumn id="1" xr3:uid="{29FADD8F-C3EE-4451-B912-3278DD280244}" name="Récapitulatif :" totalsRowLabel="Total" dataDxfId="12" totalsRowDxfId="11"/>
    <tableColumn id="2" xr3:uid="{9E43E618-026B-4D44-A36C-885CBB396DE2}" name="Nom de segment 1" dataDxfId="10" totalsRowDxfId="9"/>
    <tableColumn id="3" xr3:uid="{1A4E351A-D79D-4D8F-BB0A-D7AA5DA4ACDE}" name="Nom de segment 2" dataDxfId="8" totalsRowDxfId="7"/>
    <tableColumn id="4" xr3:uid="{279518E1-470B-4CB6-8D22-1EA0D0AC105B}" name="Nom de segment 3" dataDxfId="6" totalsRowDxfId="5"/>
    <tableColumn id="5" xr3:uid="{04E0D2C1-5A60-42D3-9960-5E93E7B89132}" name="Tendance" totalsRowFunction="count" dataDxfId="4" totalsRowDxfId="3"/>
  </tableColumns>
  <tableStyleInfo name="TableStyleMedium2" showFirstColumn="0" showLastColumn="0" showRowStripes="0" showColumnStripes="0"/>
  <extLst>
    <ext xmlns:x14="http://schemas.microsoft.com/office/spreadsheetml/2009/9/main" uri="{504A1905-F514-4f6f-8877-14C23A59335A}">
      <x14:table altTextSummary="Entrez les noms des segments dans ce tableau. Le coût de chaque élément récapitulatif et la tendance sont automatiquement calculés."/>
    </ext>
  </extLst>
</table>
</file>

<file path=xl/theme/theme1.xml><?xml version="1.0" encoding="utf-8"?>
<a:theme xmlns:a="http://schemas.openxmlformats.org/drawingml/2006/main" name="Office Theme">
  <a:themeElements>
    <a:clrScheme name="Customer profitability analysis">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Customer profitability analysis">
      <a:majorFont>
        <a:latin typeface="Sylfaen"/>
        <a:ea typeface=""/>
        <a:cs typeface=""/>
      </a:majorFont>
      <a:minorFont>
        <a:latin typeface="Sylfae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E4324-3673-4A39-8F3B-3ACD0D28A7EF}">
  <sheetPr>
    <tabColor theme="5"/>
  </sheetPr>
  <dimension ref="B1:B7"/>
  <sheetViews>
    <sheetView showGridLines="0" tabSelected="1" workbookViewId="0"/>
  </sheetViews>
  <sheetFormatPr baseColWidth="10" defaultColWidth="9.140625" defaultRowHeight="15" x14ac:dyDescent="0.3"/>
  <cols>
    <col min="1" max="1" width="2.7109375" style="30" customWidth="1"/>
    <col min="2" max="2" width="85.42578125" style="30" customWidth="1"/>
    <col min="3" max="3" width="2.7109375" style="30" customWidth="1"/>
    <col min="4" max="16384" width="9.140625" style="30"/>
  </cols>
  <sheetData>
    <row r="1" spans="2:2" ht="30" customHeight="1" x14ac:dyDescent="0.3">
      <c r="B1" s="29" t="s">
        <v>0</v>
      </c>
    </row>
    <row r="2" spans="2:2" ht="30" customHeight="1" x14ac:dyDescent="0.3">
      <c r="B2" s="31" t="s">
        <v>49</v>
      </c>
    </row>
    <row r="3" spans="2:2" ht="30" customHeight="1" x14ac:dyDescent="0.3">
      <c r="B3" s="31" t="s">
        <v>1</v>
      </c>
    </row>
    <row r="4" spans="2:2" ht="30" customHeight="1" x14ac:dyDescent="0.3">
      <c r="B4" s="31" t="s">
        <v>2</v>
      </c>
    </row>
    <row r="5" spans="2:2" ht="35.25" customHeight="1" x14ac:dyDescent="0.3">
      <c r="B5" s="32" t="s">
        <v>3</v>
      </c>
    </row>
    <row r="6" spans="2:2" ht="58.5" customHeight="1" x14ac:dyDescent="0.3">
      <c r="B6" s="31" t="s">
        <v>4</v>
      </c>
    </row>
    <row r="7" spans="2:2" ht="46.5" customHeight="1" x14ac:dyDescent="0.3">
      <c r="B7" s="31" t="s">
        <v>50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pageSetUpPr fitToPage="1"/>
  </sheetPr>
  <dimension ref="A1:F42"/>
  <sheetViews>
    <sheetView showGridLines="0" workbookViewId="0"/>
  </sheetViews>
  <sheetFormatPr baseColWidth="10" defaultColWidth="9.140625" defaultRowHeight="15" customHeight="1" x14ac:dyDescent="0.3"/>
  <cols>
    <col min="1" max="1" width="1.85546875" style="25" customWidth="1"/>
    <col min="2" max="2" width="46.7109375" style="1" customWidth="1"/>
    <col min="3" max="5" width="17.85546875" style="1" bestFit="1" customWidth="1"/>
    <col min="6" max="6" width="16.42578125" style="1" customWidth="1"/>
    <col min="7" max="16384" width="9.140625" style="1"/>
  </cols>
  <sheetData>
    <row r="1" spans="1:6" ht="9.9499999999999993" customHeight="1" x14ac:dyDescent="0.3">
      <c r="A1" s="24" t="s">
        <v>5</v>
      </c>
    </row>
    <row r="2" spans="1:6" ht="33" x14ac:dyDescent="0.3">
      <c r="A2" s="25" t="s">
        <v>6</v>
      </c>
      <c r="B2" s="10" t="s">
        <v>15</v>
      </c>
      <c r="C2" s="10"/>
      <c r="D2" s="10"/>
      <c r="E2" s="10"/>
      <c r="F2" s="10"/>
    </row>
    <row r="3" spans="1:6" ht="27" x14ac:dyDescent="0.3">
      <c r="A3" s="25" t="s">
        <v>7</v>
      </c>
      <c r="B3" s="11" t="s">
        <v>16</v>
      </c>
      <c r="C3" s="11"/>
      <c r="D3" s="11"/>
      <c r="E3" s="11"/>
      <c r="F3" s="11"/>
    </row>
    <row r="4" spans="1:6" ht="19.5" x14ac:dyDescent="0.3">
      <c r="A4" s="25" t="s">
        <v>8</v>
      </c>
      <c r="B4" s="14" t="s">
        <v>17</v>
      </c>
      <c r="C4" s="4"/>
      <c r="D4" s="4"/>
      <c r="E4" s="4"/>
      <c r="F4" s="4"/>
    </row>
    <row r="5" spans="1:6" s="19" customFormat="1" ht="46.5" customHeight="1" x14ac:dyDescent="0.3">
      <c r="A5" s="26" t="s">
        <v>9</v>
      </c>
      <c r="B5" s="20" t="s">
        <v>18</v>
      </c>
      <c r="C5" s="21"/>
    </row>
    <row r="6" spans="1:6" ht="15" customHeight="1" x14ac:dyDescent="0.3">
      <c r="A6" s="25" t="s">
        <v>10</v>
      </c>
      <c r="B6" s="22" t="s">
        <v>19</v>
      </c>
      <c r="C6" s="22" t="s">
        <v>44</v>
      </c>
      <c r="D6" s="22" t="s">
        <v>45</v>
      </c>
      <c r="E6" s="22" t="s">
        <v>46</v>
      </c>
      <c r="F6" s="22" t="s">
        <v>47</v>
      </c>
    </row>
    <row r="7" spans="1:6" ht="15" customHeight="1" x14ac:dyDescent="0.3">
      <c r="B7" s="12" t="s">
        <v>20</v>
      </c>
      <c r="C7" s="34">
        <v>5</v>
      </c>
      <c r="D7" s="34">
        <v>8</v>
      </c>
      <c r="E7" s="34">
        <v>8</v>
      </c>
      <c r="F7" s="35">
        <f>SUM(C7:E7)</f>
        <v>21</v>
      </c>
    </row>
    <row r="8" spans="1:6" ht="15" customHeight="1" x14ac:dyDescent="0.3">
      <c r="B8" s="12" t="s">
        <v>21</v>
      </c>
      <c r="C8" s="34">
        <v>2</v>
      </c>
      <c r="D8" s="34">
        <v>4</v>
      </c>
      <c r="E8" s="34">
        <v>4</v>
      </c>
      <c r="F8" s="35">
        <f>SUM(C8:E8)</f>
        <v>10</v>
      </c>
    </row>
    <row r="9" spans="1:6" ht="15" customHeight="1" x14ac:dyDescent="0.3">
      <c r="B9" s="12" t="s">
        <v>22</v>
      </c>
      <c r="C9" s="34">
        <v>-1</v>
      </c>
      <c r="D9" s="34">
        <v>-2</v>
      </c>
      <c r="E9" s="34">
        <v>-2</v>
      </c>
      <c r="F9" s="35">
        <f>SUM(C9:E9)</f>
        <v>-5</v>
      </c>
    </row>
    <row r="10" spans="1:6" ht="15" customHeight="1" x14ac:dyDescent="0.3">
      <c r="B10" s="18" t="s">
        <v>23</v>
      </c>
      <c r="C10" s="36">
        <f>SUBTOTAL(109,ActivitéDeLaClientèle[Nom de segment 1])</f>
        <v>6</v>
      </c>
      <c r="D10" s="36">
        <f>SUBTOTAL(109,ActivitéDeLaClientèle[Nom de segment 2])</f>
        <v>10</v>
      </c>
      <c r="E10" s="36">
        <f>SUBTOTAL(109,ActivitéDeLaClientèle[Nom de segment 3])</f>
        <v>10</v>
      </c>
      <c r="F10" s="37">
        <f>SUBTOTAL(109,ActivitéDeLaClientèle[Total])</f>
        <v>26</v>
      </c>
    </row>
    <row r="11" spans="1:6" ht="9" customHeight="1" x14ac:dyDescent="0.3">
      <c r="B11" s="6"/>
      <c r="C11" s="8"/>
      <c r="D11" s="8"/>
      <c r="E11" s="8"/>
      <c r="F11" s="8"/>
    </row>
    <row r="12" spans="1:6" ht="15" customHeight="1" x14ac:dyDescent="0.3">
      <c r="A12" s="25" t="s">
        <v>11</v>
      </c>
      <c r="B12" s="22" t="s">
        <v>24</v>
      </c>
      <c r="C12" s="22" t="s">
        <v>44</v>
      </c>
      <c r="D12" s="22" t="s">
        <v>45</v>
      </c>
      <c r="E12" s="22" t="s">
        <v>46</v>
      </c>
      <c r="F12" s="22" t="s">
        <v>47</v>
      </c>
    </row>
    <row r="13" spans="1:6" ht="15" customHeight="1" x14ac:dyDescent="0.3">
      <c r="B13" s="12" t="s">
        <v>25</v>
      </c>
      <c r="C13" s="38">
        <v>1500000</v>
      </c>
      <c r="D13" s="38">
        <v>1800000</v>
      </c>
      <c r="E13" s="38">
        <v>2500000</v>
      </c>
      <c r="F13" s="39">
        <f>SUM(AnalyseDeRentabilité[[#This Row],[Nom de segment 1]:[Nom de segment 3]])</f>
        <v>5800000</v>
      </c>
    </row>
    <row r="14" spans="1:6" ht="15" customHeight="1" x14ac:dyDescent="0.3">
      <c r="B14" s="15" t="s">
        <v>26</v>
      </c>
      <c r="C14" s="16">
        <f>+C13/$F$13</f>
        <v>0.25862068965517243</v>
      </c>
      <c r="D14" s="16">
        <f>+D13/$F$13</f>
        <v>0.31034482758620691</v>
      </c>
      <c r="E14" s="16">
        <f>+E13/$F$13</f>
        <v>0.43103448275862066</v>
      </c>
      <c r="F14" s="16">
        <f>SUM(AnalyseDeRentabilité[[#This Row],[Nom de segment 1]:[Nom de segment 3]])</f>
        <v>1</v>
      </c>
    </row>
    <row r="15" spans="1:6" ht="9" customHeight="1" x14ac:dyDescent="0.3">
      <c r="B15" s="7"/>
      <c r="C15" s="8"/>
      <c r="D15" s="8"/>
      <c r="E15" s="8"/>
      <c r="F15" s="8"/>
    </row>
    <row r="16" spans="1:6" ht="15" customHeight="1" x14ac:dyDescent="0.3">
      <c r="A16" s="25" t="s">
        <v>51</v>
      </c>
      <c r="B16" s="22" t="s">
        <v>27</v>
      </c>
      <c r="C16" s="22" t="s">
        <v>44</v>
      </c>
      <c r="D16" s="22" t="s">
        <v>45</v>
      </c>
      <c r="E16" s="22" t="s">
        <v>46</v>
      </c>
      <c r="F16" s="22" t="s">
        <v>47</v>
      </c>
    </row>
    <row r="17" spans="1:6" ht="15" customHeight="1" x14ac:dyDescent="0.3">
      <c r="B17" s="12" t="s">
        <v>28</v>
      </c>
      <c r="C17" s="38">
        <v>1000000</v>
      </c>
      <c r="D17" s="38">
        <v>1400000</v>
      </c>
      <c r="E17" s="38">
        <v>1400000</v>
      </c>
      <c r="F17" s="39">
        <f>SUM(C17:E17)</f>
        <v>3800000</v>
      </c>
    </row>
    <row r="18" spans="1:6" ht="15" customHeight="1" x14ac:dyDescent="0.3">
      <c r="B18" s="12" t="s">
        <v>29</v>
      </c>
      <c r="C18" s="38">
        <v>200000</v>
      </c>
      <c r="D18" s="38">
        <v>100000</v>
      </c>
      <c r="E18" s="38">
        <v>100000</v>
      </c>
      <c r="F18" s="39">
        <f>SUM(C18:E18)</f>
        <v>400000</v>
      </c>
    </row>
    <row r="19" spans="1:6" ht="15" customHeight="1" x14ac:dyDescent="0.3">
      <c r="B19" s="13" t="s">
        <v>30</v>
      </c>
      <c r="C19" s="39">
        <f>SUM(C17:C18)</f>
        <v>1200000</v>
      </c>
      <c r="D19" s="39">
        <f>SUM(D17:D18)</f>
        <v>1500000</v>
      </c>
      <c r="E19" s="39">
        <f>SUM(E17:E18)</f>
        <v>1500000</v>
      </c>
      <c r="F19" s="39">
        <f>SUM(F17:F18)</f>
        <v>4200000</v>
      </c>
    </row>
    <row r="20" spans="1:6" ht="15" customHeight="1" x14ac:dyDescent="0.3">
      <c r="B20" s="13" t="s">
        <v>31</v>
      </c>
      <c r="C20" s="39">
        <f>+C13-C19</f>
        <v>300000</v>
      </c>
      <c r="D20" s="39">
        <f>+D13-D19</f>
        <v>300000</v>
      </c>
      <c r="E20" s="39">
        <f>+E13-E19</f>
        <v>1000000</v>
      </c>
      <c r="F20" s="39">
        <f>+F13-F19</f>
        <v>1600000</v>
      </c>
    </row>
    <row r="21" spans="1:6" ht="15" customHeight="1" x14ac:dyDescent="0.3">
      <c r="B21" s="17" t="s">
        <v>26</v>
      </c>
      <c r="C21" s="16">
        <f>MAX(0, MIN(1,C20/$F$20))</f>
        <v>0.1875</v>
      </c>
      <c r="D21" s="16">
        <f>MAX(0, MIN(1,D20/$F$20))</f>
        <v>0.1875</v>
      </c>
      <c r="E21" s="16">
        <f>MAX(0, MIN(1,E20/$F$20))</f>
        <v>0.625</v>
      </c>
      <c r="F21" s="16">
        <f>SUM(C21:E21)</f>
        <v>1</v>
      </c>
    </row>
    <row r="22" spans="1:6" ht="9" customHeight="1" x14ac:dyDescent="0.3">
      <c r="B22" s="9"/>
      <c r="C22" s="9"/>
      <c r="D22" s="9"/>
      <c r="E22" s="9"/>
      <c r="F22" s="33"/>
    </row>
    <row r="23" spans="1:6" ht="15" customHeight="1" x14ac:dyDescent="0.3">
      <c r="A23" s="25" t="s">
        <v>12</v>
      </c>
      <c r="B23" s="22" t="s">
        <v>32</v>
      </c>
      <c r="C23" s="22" t="s">
        <v>44</v>
      </c>
      <c r="D23" s="22" t="s">
        <v>45</v>
      </c>
      <c r="E23" s="22" t="s">
        <v>46</v>
      </c>
      <c r="F23" s="22" t="s">
        <v>47</v>
      </c>
    </row>
    <row r="24" spans="1:6" ht="15" customHeight="1" x14ac:dyDescent="0.3">
      <c r="B24" s="12" t="s">
        <v>33</v>
      </c>
      <c r="C24" s="38">
        <v>105000</v>
      </c>
      <c r="D24" s="38">
        <v>120000</v>
      </c>
      <c r="E24" s="38">
        <v>235000</v>
      </c>
      <c r="F24" s="39">
        <f>SUM(AutresCoûts[[#This Row],[Nom de segment 1]:[Nom de segment 3]])</f>
        <v>460000</v>
      </c>
    </row>
    <row r="25" spans="1:6" ht="15" customHeight="1" x14ac:dyDescent="0.3">
      <c r="B25" s="12" t="s">
        <v>34</v>
      </c>
      <c r="C25" s="38">
        <v>150000</v>
      </c>
      <c r="D25" s="38">
        <v>125000</v>
      </c>
      <c r="E25" s="38">
        <v>275000</v>
      </c>
      <c r="F25" s="39">
        <f>SUM(C25:E25)</f>
        <v>550000</v>
      </c>
    </row>
    <row r="26" spans="1:6" ht="15" customHeight="1" x14ac:dyDescent="0.3">
      <c r="B26" s="12" t="s">
        <v>35</v>
      </c>
      <c r="C26" s="38">
        <v>80000</v>
      </c>
      <c r="D26" s="38">
        <v>190000</v>
      </c>
      <c r="E26" s="38">
        <v>140000</v>
      </c>
      <c r="F26" s="39">
        <f>SUM(C26:E26)</f>
        <v>410000</v>
      </c>
    </row>
    <row r="27" spans="1:6" ht="15" customHeight="1" x14ac:dyDescent="0.3">
      <c r="B27" s="13" t="s">
        <v>36</v>
      </c>
      <c r="C27" s="39">
        <f>SUM(C24:C26)</f>
        <v>335000</v>
      </c>
      <c r="D27" s="39">
        <f>SUM(D24:D26)</f>
        <v>435000</v>
      </c>
      <c r="E27" s="39">
        <f>SUM(E24:E26)</f>
        <v>650000</v>
      </c>
      <c r="F27" s="39">
        <f>SUM(F24:F26)</f>
        <v>1420000</v>
      </c>
    </row>
    <row r="28" spans="1:6" ht="15" customHeight="1" x14ac:dyDescent="0.3">
      <c r="B28" s="13" t="s">
        <v>37</v>
      </c>
      <c r="C28" s="39">
        <f>+C20-C27</f>
        <v>-35000</v>
      </c>
      <c r="D28" s="39">
        <f>+D20-D27</f>
        <v>-135000</v>
      </c>
      <c r="E28" s="39">
        <f>+E20-E27</f>
        <v>350000</v>
      </c>
      <c r="F28" s="39">
        <f>SUM(C28:E28)</f>
        <v>180000</v>
      </c>
    </row>
    <row r="29" spans="1:6" ht="15" customHeight="1" x14ac:dyDescent="0.3">
      <c r="B29" s="17" t="s">
        <v>26</v>
      </c>
      <c r="C29" s="16">
        <f>MAX(0,MIN(1, C28/$F$28))</f>
        <v>0</v>
      </c>
      <c r="D29" s="16">
        <f>MAX(0,MIN(1, D28/$F$28))</f>
        <v>0</v>
      </c>
      <c r="E29" s="16">
        <f>MAX(0,MIN(1, E28/$F$28))</f>
        <v>1</v>
      </c>
      <c r="F29" s="16">
        <f>SUM(C29:E29)</f>
        <v>1</v>
      </c>
    </row>
    <row r="30" spans="1:6" ht="9" customHeight="1" x14ac:dyDescent="0.3">
      <c r="B30" s="7"/>
      <c r="C30" s="8"/>
      <c r="D30" s="8"/>
      <c r="E30" s="8"/>
      <c r="F30" s="8"/>
    </row>
    <row r="31" spans="1:6" s="2" customFormat="1" ht="15" customHeight="1" x14ac:dyDescent="0.3">
      <c r="A31" s="27" t="s">
        <v>13</v>
      </c>
      <c r="B31" s="22" t="s">
        <v>38</v>
      </c>
      <c r="C31" s="23" t="s">
        <v>44</v>
      </c>
      <c r="D31" s="23" t="s">
        <v>45</v>
      </c>
      <c r="E31" s="23" t="s">
        <v>46</v>
      </c>
      <c r="F31" s="23" t="s">
        <v>48</v>
      </c>
    </row>
    <row r="32" spans="1:6" ht="15" customHeight="1" x14ac:dyDescent="0.3">
      <c r="B32" s="12" t="s">
        <v>39</v>
      </c>
      <c r="C32" s="39">
        <f>+C24/C8</f>
        <v>52500</v>
      </c>
      <c r="D32" s="39">
        <f>+D24/D8</f>
        <v>30000</v>
      </c>
      <c r="E32" s="39">
        <f>+E24/E8</f>
        <v>58750</v>
      </c>
      <c r="F32" s="38"/>
    </row>
    <row r="33" spans="1:6" ht="15" customHeight="1" x14ac:dyDescent="0.3">
      <c r="B33" s="12" t="s">
        <v>40</v>
      </c>
      <c r="C33" s="39">
        <f>-C26/C9</f>
        <v>80000</v>
      </c>
      <c r="D33" s="39">
        <f>-D26/D9</f>
        <v>95000</v>
      </c>
      <c r="E33" s="39">
        <f>-E26/E9</f>
        <v>70000</v>
      </c>
      <c r="F33" s="38"/>
    </row>
    <row r="34" spans="1:6" ht="15" customHeight="1" x14ac:dyDescent="0.3">
      <c r="B34" s="12" t="s">
        <v>41</v>
      </c>
      <c r="C34" s="39">
        <f>+C26/ActivitéDeLaClientèle[[#Totals],[Nom de segment 1]]</f>
        <v>13333.333333333334</v>
      </c>
      <c r="D34" s="39">
        <f>+D25/ActivitéDeLaClientèle[[#Totals],[Nom de segment 2]]</f>
        <v>12500</v>
      </c>
      <c r="E34" s="39">
        <f>+E25/ActivitéDeLaClientèle[[#Totals],[Nom de segment 3]]</f>
        <v>27500</v>
      </c>
      <c r="F34" s="38"/>
    </row>
    <row r="35" spans="1:6" ht="15" customHeight="1" x14ac:dyDescent="0.3">
      <c r="B35" s="15" t="s">
        <v>42</v>
      </c>
      <c r="C35" s="40">
        <f>+C29/ActivitéDeLaClientèle[[#Totals],[Nom de segment 1]]</f>
        <v>0</v>
      </c>
      <c r="D35" s="40">
        <f>+D28/ActivitéDeLaClientèle[[#Totals],[Nom de segment 2]]</f>
        <v>-13500</v>
      </c>
      <c r="E35" s="40">
        <f>+E28/ActivitéDeLaClientèle[[#Totals],[Nom de segment 3]]</f>
        <v>35000</v>
      </c>
      <c r="F35" s="41"/>
    </row>
    <row r="36" spans="1:6" ht="15" customHeight="1" x14ac:dyDescent="0.3">
      <c r="B36" s="5"/>
      <c r="C36" s="28"/>
    </row>
    <row r="37" spans="1:6" ht="237.95" customHeight="1" x14ac:dyDescent="0.3">
      <c r="A37" s="25" t="s">
        <v>14</v>
      </c>
      <c r="B37" s="42" t="s">
        <v>43</v>
      </c>
      <c r="C37" s="42"/>
      <c r="D37" s="42"/>
      <c r="E37" s="42"/>
      <c r="F37" s="42"/>
    </row>
    <row r="38" spans="1:6" ht="15" customHeight="1" x14ac:dyDescent="0.35">
      <c r="C38" s="3"/>
    </row>
    <row r="39" spans="1:6" ht="15" customHeight="1" x14ac:dyDescent="0.35">
      <c r="C39" s="3"/>
    </row>
    <row r="41" spans="1:6" ht="15" customHeight="1" x14ac:dyDescent="0.35">
      <c r="C41" s="3"/>
    </row>
    <row r="42" spans="1:6" ht="15" customHeight="1" x14ac:dyDescent="0.35">
      <c r="C42" s="3"/>
    </row>
  </sheetData>
  <mergeCells count="1">
    <mergeCell ref="B37:F37"/>
  </mergeCells>
  <printOptions horizontalCentered="1" verticalCentered="1"/>
  <pageMargins left="0.4" right="0.4" top="0.4" bottom="0.4" header="0.3" footer="0.3"/>
  <pageSetup paperSize="9" scale="91" orientation="portrait" r:id="rId1"/>
  <ignoredErrors>
    <ignoredError sqref="C13:E13 F24 F27" calculatedColumn="1"/>
  </ignoredErrors>
  <drawing r:id="rId2"/>
  <tableParts count="5">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markers="1" high="1" low="1" xr2:uid="{00000000-0003-0000-0000-000000000000}">
          <x14:colorSeries theme="6" tint="-0.249977111117893"/>
          <x14:colorNegative theme="7"/>
          <x14:colorAxis rgb="FF000000"/>
          <x14:colorMarkers theme="7" tint="-0.249977111117893"/>
          <x14:colorFirst theme="7" tint="-0.249977111117893"/>
          <x14:colorLast theme="7" tint="-0.249977111117893"/>
          <x14:colorHigh theme="7" tint="-0.249977111117893"/>
          <x14:colorLow theme="7" tint="-0.249977111117893"/>
          <x14:sparklines>
            <x14:sparkline>
              <xm:f>'Rentabilité client'!C32:E32</xm:f>
              <xm:sqref>F32</xm:sqref>
            </x14:sparkline>
            <x14:sparkline>
              <xm:f>'Rentabilité client'!C33:E33</xm:f>
              <xm:sqref>F33</xm:sqref>
            </x14:sparkline>
            <x14:sparkline>
              <xm:f>'Rentabilité client'!C34:E34</xm:f>
              <xm:sqref>F34</xm:sqref>
            </x14:sparkline>
            <x14:sparkline>
              <xm:f>'Rentabilité client'!C35:E35</xm:f>
              <xm:sqref>F35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2</vt:i4>
      </vt:variant>
    </vt:vector>
  </HeadingPairs>
  <TitlesOfParts>
    <vt:vector size="2" baseType="lpstr">
      <vt:lpstr>Démarrer</vt:lpstr>
      <vt:lpstr>Rentabilité client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2018-05-24T06:59:28Z</dcterms:created>
  <dcterms:modified xsi:type="dcterms:W3CDTF">2018-11-28T03:25:48Z</dcterms:modified>
</cp:coreProperties>
</file>

<file path=docProps/custom.xml><?xml version="1.0" encoding="utf-8"?>
<Properties xmlns="http://schemas.openxmlformats.org/officeDocument/2006/custom-properties" xmlns:vt="http://schemas.openxmlformats.org/officeDocument/2006/docPropsVTypes"/>
</file>