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filterPrivacy="1" codeName="ThisWorkbook"/>
  <xr:revisionPtr revIDLastSave="0" documentId="13_ncr:1_{E236D89D-6A51-48A6-92E9-FC32719C80FB}" xr6:coauthVersionLast="36" xr6:coauthVersionMax="43" xr10:uidLastSave="{00000000-0000-0000-0000-000000000000}"/>
  <bookViews>
    <workbookView xWindow="810" yWindow="-120" windowWidth="27960" windowHeight="14400" xr2:uid="{00000000-000D-0000-FFFF-FFFF00000000}"/>
  </bookViews>
  <sheets>
    <sheet name="Emploi du temps" sheetId="2" r:id="rId1"/>
    <sheet name="Liste des cours" sheetId="1" r:id="rId2"/>
  </sheets>
  <definedNames>
    <definedName name="_xlnm._FilterDatabase" localSheetId="0" hidden="1">'Emploi du temps'!$B$3:$I$56</definedName>
    <definedName name="Cal_HeureFin">0.999305555555556</definedName>
    <definedName name="CeJourSemaine">CHOOSE(WEEKDAY(TODAY()),"DIMANCHE","LUNDI","MARDI","MERCREDI","JEUDI","VENDREDI","SAMEDI")</definedName>
    <definedName name="CetteCol">'Emploi du temps'!A$4:INDEX('Emploi du temps'!A:A,DernièreLigne,1)</definedName>
    <definedName name="CetteLigne">'Emploi du temps'!$C1:$I1</definedName>
    <definedName name="ColumnTitleRegion..H2.1">'Emploi du temps'!$G$1</definedName>
    <definedName name="Début">'Emploi du temps'!$G$2</definedName>
    <definedName name="DernièreLigne">MAX(MATCH(9.99E+307,'Emploi du temps'!$B:$B),MATCH(REPT("z",255),'Emploi du temps'!$B:$B))</definedName>
    <definedName name="HeureActuelle">TIME(HOUR(NOW()),MINUTE(NOW()),SECOND(NOW()))</definedName>
    <definedName name="Heures">EmploiDuTemps[HEURE]</definedName>
    <definedName name="Incrément">TIME(0,IntervalleMinute,0)</definedName>
    <definedName name="IntervalleMinute">--LEFT(TexteMinute,2)</definedName>
    <definedName name="_xlnm.Print_Titles" localSheetId="0">'Emploi du temps'!$3:$3</definedName>
    <definedName name="_xlnm.Print_Titles" localSheetId="1">'Liste des cours'!$2:$2</definedName>
    <definedName name="TexteMinute">'Emploi du temps'!$H$2</definedName>
    <definedName name="Titre1">EmploiDuTemps[[#Headers],[HEURE]]</definedName>
    <definedName name="TitreColonne2">ListeCours[[#Headers],[COURS]]</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2" l="1"/>
  <c r="B5" i="2"/>
  <c r="B6" i="2" s="1"/>
  <c r="B7" i="2" s="1"/>
  <c r="B8" i="2" s="1"/>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D56" i="2" l="1"/>
  <c r="F56" i="2"/>
  <c r="H56" i="2"/>
  <c r="C56" i="2"/>
  <c r="E56" i="2"/>
  <c r="G56" i="2"/>
  <c r="I56" i="2"/>
  <c r="H10" i="1" l="1"/>
  <c r="H9" i="1" l="1"/>
  <c r="H3" i="1" l="1"/>
  <c r="H4" i="1"/>
  <c r="H5" i="1"/>
  <c r="H6" i="1"/>
  <c r="H7" i="1"/>
  <c r="H8" i="1"/>
  <c r="I5" i="2" l="1"/>
  <c r="G5" i="2"/>
  <c r="E5" i="2"/>
  <c r="C5" i="2"/>
  <c r="H5" i="2"/>
  <c r="F5" i="2"/>
  <c r="D5" i="2"/>
  <c r="I6" i="2"/>
  <c r="G6" i="2"/>
  <c r="E6" i="2"/>
  <c r="C6" i="2"/>
  <c r="H6" i="2"/>
  <c r="F6" i="2"/>
  <c r="D6" i="2"/>
  <c r="D7" i="2"/>
  <c r="I7" i="2"/>
  <c r="G7" i="2"/>
  <c r="E7" i="2"/>
  <c r="C7" i="2"/>
  <c r="H7" i="2"/>
  <c r="F7" i="2"/>
  <c r="H8" i="2"/>
  <c r="F8" i="2"/>
  <c r="D8" i="2"/>
  <c r="I8" i="2"/>
  <c r="G8" i="2"/>
  <c r="E8" i="2"/>
  <c r="C8" i="2"/>
  <c r="H9" i="2"/>
  <c r="F9" i="2"/>
  <c r="D9" i="2"/>
  <c r="I9" i="2"/>
  <c r="G9" i="2"/>
  <c r="E9" i="2"/>
  <c r="C9" i="2"/>
  <c r="H10" i="2"/>
  <c r="F10" i="2"/>
  <c r="D10" i="2"/>
  <c r="I10" i="2"/>
  <c r="G10" i="2"/>
  <c r="E10" i="2"/>
  <c r="C10" i="2"/>
  <c r="D11" i="2"/>
  <c r="I11" i="2"/>
  <c r="G11" i="2"/>
  <c r="E11" i="2"/>
  <c r="C11" i="2"/>
  <c r="H11" i="2"/>
  <c r="F11" i="2"/>
  <c r="H12" i="2"/>
  <c r="F12" i="2"/>
  <c r="D12" i="2"/>
  <c r="I12" i="2"/>
  <c r="G12" i="2"/>
  <c r="E12" i="2"/>
  <c r="C12" i="2"/>
  <c r="H13" i="2"/>
  <c r="F13" i="2"/>
  <c r="D13" i="2"/>
  <c r="I13" i="2"/>
  <c r="G13" i="2"/>
  <c r="E13" i="2"/>
  <c r="C13" i="2"/>
  <c r="H14" i="2"/>
  <c r="F14" i="2"/>
  <c r="D14" i="2"/>
  <c r="I14" i="2"/>
  <c r="G14" i="2"/>
  <c r="E14" i="2"/>
  <c r="C14" i="2"/>
  <c r="D15" i="2"/>
  <c r="I15" i="2"/>
  <c r="G15" i="2"/>
  <c r="E15" i="2"/>
  <c r="C15" i="2"/>
  <c r="H15" i="2"/>
  <c r="F15" i="2"/>
  <c r="H16" i="2"/>
  <c r="F16" i="2"/>
  <c r="D16" i="2"/>
  <c r="I16" i="2"/>
  <c r="G16" i="2"/>
  <c r="E16" i="2"/>
  <c r="C16" i="2"/>
  <c r="H17" i="2"/>
  <c r="F17" i="2"/>
  <c r="D17" i="2"/>
  <c r="I17" i="2"/>
  <c r="G17" i="2"/>
  <c r="E17" i="2"/>
  <c r="C17" i="2"/>
  <c r="H18" i="2"/>
  <c r="F18" i="2"/>
  <c r="D18" i="2"/>
  <c r="I18" i="2"/>
  <c r="G18" i="2"/>
  <c r="E18" i="2"/>
  <c r="C18" i="2"/>
  <c r="E19" i="2"/>
  <c r="C19" i="2"/>
  <c r="H19" i="2"/>
  <c r="F19" i="2"/>
  <c r="D19" i="2"/>
  <c r="I19" i="2"/>
  <c r="G19" i="2"/>
  <c r="H20" i="2"/>
  <c r="F20" i="2"/>
  <c r="D20" i="2"/>
  <c r="I20" i="2"/>
  <c r="G20" i="2"/>
  <c r="E20" i="2"/>
  <c r="C20" i="2"/>
  <c r="H21" i="2"/>
  <c r="F21" i="2"/>
  <c r="D21" i="2"/>
  <c r="I21" i="2"/>
  <c r="G21" i="2"/>
  <c r="E21" i="2"/>
  <c r="C21" i="2"/>
  <c r="H22" i="2"/>
  <c r="F22" i="2"/>
  <c r="D22" i="2"/>
  <c r="I22" i="2"/>
  <c r="G22" i="2"/>
  <c r="E22" i="2"/>
  <c r="C22" i="2"/>
  <c r="E23" i="2"/>
  <c r="C23" i="2"/>
  <c r="H23" i="2"/>
  <c r="F23" i="2"/>
  <c r="D23" i="2"/>
  <c r="I23" i="2"/>
  <c r="G23" i="2"/>
  <c r="H24" i="2"/>
  <c r="F24" i="2"/>
  <c r="D24" i="2"/>
  <c r="I24" i="2"/>
  <c r="G24" i="2"/>
  <c r="E24" i="2"/>
  <c r="C24" i="2"/>
  <c r="H25" i="2"/>
  <c r="F25" i="2"/>
  <c r="D25" i="2"/>
  <c r="G25" i="2"/>
  <c r="E25" i="2"/>
  <c r="C25" i="2"/>
  <c r="I25" i="2"/>
  <c r="H26" i="2"/>
  <c r="F26" i="2"/>
  <c r="D26" i="2"/>
  <c r="I26" i="2"/>
  <c r="G26" i="2"/>
  <c r="E26" i="2"/>
  <c r="C26" i="2"/>
  <c r="E27" i="2"/>
  <c r="C27" i="2"/>
  <c r="H27" i="2"/>
  <c r="F27" i="2"/>
  <c r="D27" i="2"/>
  <c r="I27" i="2"/>
  <c r="G27" i="2"/>
  <c r="H28" i="2"/>
  <c r="F28" i="2"/>
  <c r="D28" i="2"/>
  <c r="I28" i="2"/>
  <c r="G28" i="2"/>
  <c r="E28" i="2"/>
  <c r="C28" i="2"/>
  <c r="H29" i="2"/>
  <c r="F29" i="2"/>
  <c r="D29" i="2"/>
  <c r="I29" i="2"/>
  <c r="G29" i="2"/>
  <c r="E29" i="2"/>
  <c r="C29" i="2"/>
  <c r="H30" i="2"/>
  <c r="F30" i="2"/>
  <c r="D30" i="2"/>
  <c r="I30" i="2"/>
  <c r="G30" i="2"/>
  <c r="E30" i="2"/>
  <c r="C30" i="2"/>
  <c r="E31" i="2"/>
  <c r="C31" i="2"/>
  <c r="H31" i="2"/>
  <c r="F31" i="2"/>
  <c r="D31" i="2"/>
  <c r="I31" i="2"/>
  <c r="G31" i="2"/>
  <c r="H32" i="2"/>
  <c r="F32" i="2"/>
  <c r="D32" i="2"/>
  <c r="I32" i="2"/>
  <c r="G32" i="2"/>
  <c r="E32" i="2"/>
  <c r="C32" i="2"/>
  <c r="H33" i="2"/>
  <c r="F33" i="2"/>
  <c r="D33" i="2"/>
  <c r="I33" i="2"/>
  <c r="G33" i="2"/>
  <c r="E33" i="2"/>
  <c r="C33" i="2"/>
  <c r="H34" i="2"/>
  <c r="F34" i="2"/>
  <c r="D34" i="2"/>
  <c r="I34" i="2"/>
  <c r="G34" i="2"/>
  <c r="E34" i="2"/>
  <c r="C34" i="2"/>
  <c r="E35" i="2"/>
  <c r="C35" i="2"/>
  <c r="H35" i="2"/>
  <c r="F35" i="2"/>
  <c r="D35" i="2"/>
  <c r="I35" i="2"/>
  <c r="G35" i="2"/>
  <c r="H36" i="2"/>
  <c r="F36" i="2"/>
  <c r="D36" i="2"/>
  <c r="I36" i="2"/>
  <c r="G36" i="2"/>
  <c r="E36" i="2"/>
  <c r="C36" i="2"/>
  <c r="H37" i="2"/>
  <c r="F37" i="2"/>
  <c r="D37" i="2"/>
  <c r="I37" i="2"/>
  <c r="G37" i="2"/>
  <c r="E37" i="2"/>
  <c r="C37" i="2"/>
  <c r="H38" i="2"/>
  <c r="F38" i="2"/>
  <c r="D38" i="2"/>
  <c r="I38" i="2"/>
  <c r="G38" i="2"/>
  <c r="E38" i="2"/>
  <c r="C38" i="2"/>
  <c r="E39" i="2"/>
  <c r="C39" i="2"/>
  <c r="H39" i="2"/>
  <c r="F39" i="2"/>
  <c r="D39" i="2"/>
  <c r="I39" i="2"/>
  <c r="G39" i="2"/>
  <c r="H40" i="2"/>
  <c r="F40" i="2"/>
  <c r="D40" i="2"/>
  <c r="I40" i="2"/>
  <c r="G40" i="2"/>
  <c r="E40" i="2"/>
  <c r="C40" i="2"/>
  <c r="H41" i="2"/>
  <c r="F41" i="2"/>
  <c r="D41" i="2"/>
  <c r="I41" i="2"/>
  <c r="G41" i="2"/>
  <c r="E41" i="2"/>
  <c r="C41" i="2"/>
  <c r="H42" i="2"/>
  <c r="F42" i="2"/>
  <c r="D42" i="2"/>
  <c r="I42" i="2"/>
  <c r="G42" i="2"/>
  <c r="E42" i="2"/>
  <c r="C42" i="2"/>
  <c r="E43" i="2"/>
  <c r="C43" i="2"/>
  <c r="H43" i="2"/>
  <c r="F43" i="2"/>
  <c r="D43" i="2"/>
  <c r="I43" i="2"/>
  <c r="G43" i="2"/>
  <c r="H44" i="2"/>
  <c r="F44" i="2"/>
  <c r="D44" i="2"/>
  <c r="I44" i="2"/>
  <c r="G44" i="2"/>
  <c r="E44" i="2"/>
  <c r="C44" i="2"/>
  <c r="H45" i="2"/>
  <c r="F45" i="2"/>
  <c r="D45" i="2"/>
  <c r="I45" i="2"/>
  <c r="G45" i="2"/>
  <c r="E45" i="2"/>
  <c r="C45" i="2"/>
  <c r="H46" i="2"/>
  <c r="F46" i="2"/>
  <c r="D46" i="2"/>
  <c r="I46" i="2"/>
  <c r="G46" i="2"/>
  <c r="E46" i="2"/>
  <c r="C46" i="2"/>
  <c r="E47" i="2"/>
  <c r="C47" i="2"/>
  <c r="H47" i="2"/>
  <c r="F47" i="2"/>
  <c r="D47" i="2"/>
  <c r="I47" i="2"/>
  <c r="G47" i="2"/>
  <c r="H48" i="2"/>
  <c r="F48" i="2"/>
  <c r="D48" i="2"/>
  <c r="I48" i="2"/>
  <c r="G48" i="2"/>
  <c r="E48" i="2"/>
  <c r="C48" i="2"/>
  <c r="H49" i="2"/>
  <c r="F49" i="2"/>
  <c r="D49" i="2"/>
  <c r="I49" i="2"/>
  <c r="G49" i="2"/>
  <c r="E49" i="2"/>
  <c r="C49" i="2"/>
  <c r="H50" i="2"/>
  <c r="F50" i="2"/>
  <c r="D50" i="2"/>
  <c r="I50" i="2"/>
  <c r="G50" i="2"/>
  <c r="E50" i="2"/>
  <c r="C50" i="2"/>
  <c r="E51" i="2"/>
  <c r="C51" i="2"/>
  <c r="H51" i="2"/>
  <c r="F51" i="2"/>
  <c r="D51" i="2"/>
  <c r="I51" i="2"/>
  <c r="G51" i="2"/>
  <c r="H52" i="2"/>
  <c r="F52" i="2"/>
  <c r="D52" i="2"/>
  <c r="G52" i="2"/>
  <c r="E52" i="2"/>
  <c r="I52" i="2"/>
  <c r="C52" i="2"/>
  <c r="H53" i="2"/>
  <c r="F53" i="2"/>
  <c r="D53" i="2"/>
  <c r="I53" i="2"/>
  <c r="G53" i="2"/>
  <c r="E53" i="2"/>
  <c r="C53" i="2"/>
  <c r="H54" i="2"/>
  <c r="F54" i="2"/>
  <c r="D54" i="2"/>
  <c r="I54" i="2"/>
  <c r="G54" i="2"/>
  <c r="E54" i="2"/>
  <c r="C54" i="2"/>
  <c r="E55" i="2"/>
  <c r="C55" i="2"/>
  <c r="H55" i="2"/>
  <c r="F55" i="2"/>
  <c r="D55" i="2"/>
  <c r="I55" i="2"/>
  <c r="G55" i="2"/>
  <c r="I4" i="2"/>
  <c r="G4" i="2"/>
  <c r="E4" i="2"/>
  <c r="C4" i="2"/>
  <c r="H4" i="2"/>
  <c r="F4" i="2"/>
  <c r="D4" i="2"/>
</calcChain>
</file>

<file path=xl/sharedStrings.xml><?xml version="1.0" encoding="utf-8"?>
<sst xmlns="http://schemas.openxmlformats.org/spreadsheetml/2006/main" count="54" uniqueCount="33">
  <si>
    <t>EMPLOI DU TEMPS</t>
  </si>
  <si>
    <t>HEURE</t>
  </si>
  <si>
    <t>DIMANCHE</t>
  </si>
  <si>
    <t>LUNDI</t>
  </si>
  <si>
    <t>MARDI</t>
  </si>
  <si>
    <t>MERCREDI</t>
  </si>
  <si>
    <t>JEUDI</t>
  </si>
  <si>
    <t>INTERVALLE</t>
  </si>
  <si>
    <t>15 MIN</t>
  </si>
  <si>
    <t>VENDREDI</t>
  </si>
  <si>
    <t>Liste des cours</t>
  </si>
  <si>
    <t>SAMEDI</t>
  </si>
  <si>
    <t>LISTE DES COURS</t>
  </si>
  <si>
    <t>COURS</t>
  </si>
  <si>
    <t>Rédaction technique</t>
  </si>
  <si>
    <t>Prise de parole en public</t>
  </si>
  <si>
    <t>Santé et remise en forme</t>
  </si>
  <si>
    <t>Algèbre</t>
  </si>
  <si>
    <t>ID</t>
  </si>
  <si>
    <t>WR-121</t>
  </si>
  <si>
    <t>SP-111</t>
  </si>
  <si>
    <t>HPE-295</t>
  </si>
  <si>
    <t>MTH-113</t>
  </si>
  <si>
    <t>AGENDA</t>
  </si>
  <si>
    <t>LIEU</t>
  </si>
  <si>
    <t>Bâtiment A</t>
  </si>
  <si>
    <t>Bâtiment B</t>
  </si>
  <si>
    <t>Bâtiment C</t>
  </si>
  <si>
    <t>HEURE DE DÉBUT</t>
  </si>
  <si>
    <t>Emploi du temps</t>
  </si>
  <si>
    <t>HEURE DE FIN</t>
  </si>
  <si>
    <t>UNIQUE</t>
  </si>
  <si>
    <t>DÉBUT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</si>
</sst>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h:mm;@"/>
  </numFmts>
  <fonts count="7" x14ac:knownFonts="1">
    <font>
      <sz val="11"/>
      <color theme="1" tint="0.34998626667073579"/>
      <name val="Arial"/>
      <family val="2"/>
      <scheme val="minor"/>
    </font>
    <font>
      <b/>
      <sz val="26"/>
      <color theme="0"/>
      <name val="Arial"/>
      <family val="2"/>
      <scheme val="major"/>
    </font>
    <font>
      <sz val="14"/>
      <color theme="5" tint="0.79998168889431442"/>
      <name val="Arial"/>
      <family val="2"/>
      <scheme val="major"/>
    </font>
    <font>
      <sz val="11"/>
      <color theme="1" tint="0.34998626667073579"/>
      <name val="Arial"/>
      <family val="2"/>
      <scheme val="minor"/>
    </font>
    <font>
      <b/>
      <sz val="11"/>
      <color theme="0"/>
      <name val="Arial"/>
      <family val="2"/>
      <scheme val="major"/>
    </font>
    <font>
      <b/>
      <u/>
      <sz val="11"/>
      <color theme="5" tint="0.79998168889431442"/>
      <name val="Arial"/>
      <family val="2"/>
      <scheme val="minor"/>
    </font>
    <font>
      <b/>
      <sz val="12"/>
      <color theme="5" tint="0.79976805932798245"/>
      <name val="Arial"/>
      <family val="2"/>
      <scheme val="minor"/>
    </font>
  </fonts>
  <fills count="3">
    <fill>
      <patternFill patternType="none"/>
    </fill>
    <fill>
      <patternFill patternType="gray125"/>
    </fill>
    <fill>
      <patternFill patternType="solid">
        <fgColor theme="1" tint="0.24994659260841701"/>
        <bgColor indexed="64"/>
      </patternFill>
    </fill>
  </fills>
  <borders count="5">
    <border>
      <left/>
      <right/>
      <top/>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right/>
      <top style="thin">
        <color theme="1"/>
      </top>
      <bottom/>
      <diagonal/>
    </border>
  </borders>
  <cellStyleXfs count="9">
    <xf numFmtId="0" fontId="0" fillId="0" borderId="0"/>
    <xf numFmtId="0" fontId="1" fillId="2" borderId="1" applyNumberFormat="0" applyProtection="0">
      <alignment horizontal="left" vertical="center" indent="1"/>
    </xf>
    <xf numFmtId="0" fontId="4" fillId="2" borderId="0" applyNumberFormat="0" applyBorder="0" applyProtection="0">
      <alignment horizontal="center" vertical="center"/>
    </xf>
    <xf numFmtId="0" fontId="4" fillId="2" borderId="2" applyProtection="0">
      <alignment horizontal="center"/>
    </xf>
    <xf numFmtId="20" fontId="2" fillId="2" borderId="2" applyAlignment="0" applyProtection="0"/>
    <xf numFmtId="164" fontId="3" fillId="0" borderId="0">
      <alignment horizontal="center" vertical="center"/>
    </xf>
    <xf numFmtId="0" fontId="3" fillId="0" borderId="0">
      <alignment horizontal="center" vertical="center" wrapText="1"/>
    </xf>
    <xf numFmtId="0" fontId="6" fillId="2" borderId="2" applyNumberFormat="0" applyProtection="0">
      <alignment horizontal="right" vertical="center" indent="1"/>
    </xf>
    <xf numFmtId="0" fontId="5" fillId="0" borderId="0" applyNumberFormat="0" applyFill="0" applyBorder="0" applyAlignment="0" applyProtection="0"/>
  </cellStyleXfs>
  <cellXfs count="18">
    <xf numFmtId="0" fontId="0" fillId="0" borderId="0" xfId="0"/>
    <xf numFmtId="0" fontId="0" fillId="0" borderId="0" xfId="0" applyAlignment="1">
      <alignment horizontal="left" vertical="center"/>
    </xf>
    <xf numFmtId="0" fontId="0" fillId="0" borderId="0" xfId="0" applyFont="1" applyFill="1" applyBorder="1" applyAlignment="1">
      <alignment horizontal="center" vertical="center"/>
    </xf>
    <xf numFmtId="0" fontId="0" fillId="0" borderId="0" xfId="0" applyAlignment="1">
      <alignment horizontal="center" vertical="center"/>
    </xf>
    <xf numFmtId="0" fontId="4" fillId="2" borderId="2" xfId="3" applyAlignment="1">
      <alignment horizontal="center" vertical="center"/>
    </xf>
    <xf numFmtId="164" fontId="3" fillId="0" borderId="0" xfId="5">
      <alignment horizontal="center" vertical="center"/>
    </xf>
    <xf numFmtId="0" fontId="4" fillId="2" borderId="2" xfId="3">
      <alignment horizontal="center"/>
    </xf>
    <xf numFmtId="20" fontId="2" fillId="2" borderId="2" xfId="4" applyAlignment="1" applyProtection="1">
      <alignment horizontal="center" vertical="top"/>
      <protection locked="0"/>
    </xf>
    <xf numFmtId="0" fontId="3" fillId="0" borderId="0" xfId="6">
      <alignment horizontal="center" vertical="center" wrapText="1"/>
    </xf>
    <xf numFmtId="0" fontId="4" fillId="2" borderId="2" xfId="2" applyBorder="1">
      <alignment horizontal="center" vertical="center"/>
    </xf>
    <xf numFmtId="0" fontId="4" fillId="2" borderId="0" xfId="2" applyNumberFormat="1">
      <alignment horizontal="center" vertical="center"/>
    </xf>
    <xf numFmtId="0" fontId="3" fillId="0" borderId="0" xfId="6" applyFill="1">
      <alignment horizontal="center" vertical="center" wrapText="1"/>
    </xf>
    <xf numFmtId="0" fontId="3" fillId="0" borderId="0" xfId="6" applyNumberFormat="1" applyFill="1">
      <alignment horizontal="center" vertical="center" wrapText="1"/>
    </xf>
    <xf numFmtId="0" fontId="0" fillId="0" borderId="4" xfId="0" applyBorder="1" applyAlignment="1">
      <alignment horizontal="left" vertical="center"/>
    </xf>
    <xf numFmtId="0" fontId="0" fillId="0" borderId="0" xfId="0" applyNumberFormat="1" applyAlignment="1">
      <alignment horizontal="left" vertical="center"/>
    </xf>
    <xf numFmtId="0" fontId="1" fillId="2" borderId="0" xfId="1" applyBorder="1" applyAlignment="1">
      <alignment horizontal="left" vertical="center" indent="1"/>
    </xf>
    <xf numFmtId="0" fontId="6" fillId="2" borderId="3" xfId="7" applyBorder="1" applyAlignment="1">
      <alignment horizontal="right" vertical="center" indent="2"/>
    </xf>
    <xf numFmtId="0" fontId="6" fillId="2" borderId="2" xfId="7">
      <alignment horizontal="right" vertical="center" indent="1"/>
    </xf>
  </cellXfs>
  <cellStyles count="9">
    <cellStyle name="Détails_Tableau" xfId="6" xr:uid="{00000000-0005-0000-0000-000007000000}"/>
    <cellStyle name="Heure" xfId="5" xr:uid="{00000000-0005-0000-0000-000008000000}"/>
    <cellStyle name="已访问的超链接" xfId="8" builtinId="9" customBuiltin="1"/>
    <cellStyle name="常规" xfId="0" builtinId="0" customBuiltin="1"/>
    <cellStyle name="标题 1" xfId="1" builtinId="16" customBuiltin="1"/>
    <cellStyle name="标题 2" xfId="3" builtinId="17" customBuiltin="1"/>
    <cellStyle name="标题 3" xfId="4" builtinId="18" customBuiltin="1"/>
    <cellStyle name="标题 4" xfId="2" builtinId="19" customBuiltin="1"/>
    <cellStyle name="超链接" xfId="7" builtinId="8" customBuiltin="1"/>
  </cellStyles>
  <dxfs count="27">
    <dxf>
      <alignment horizontal="center" vertical="center" textRotation="0" wrapText="0" indent="0" justifyLastLine="0" shrinkToFit="0"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164" formatCode="h:mm;@"/>
    </dxf>
    <dxf>
      <font>
        <color theme="1" tint="0.34998626667073579"/>
      </font>
      <border>
        <left/>
        <right/>
        <top/>
        <bottom/>
        <vertical/>
        <horizontal/>
      </border>
    </dxf>
    <dxf>
      <font>
        <color theme="0"/>
      </font>
      <fill>
        <patternFill>
          <bgColor theme="0"/>
        </patternFill>
      </fill>
      <border>
        <left/>
        <right/>
        <top/>
        <bottom/>
        <vertical/>
        <horizontal/>
      </border>
    </dxf>
    <dxf>
      <font>
        <color theme="2" tint="-0.499984740745262"/>
      </font>
    </dxf>
    <dxf>
      <font>
        <color theme="1" tint="0.34998626667073579"/>
      </font>
      <fill>
        <patternFill patternType="none">
          <bgColor auto="1"/>
        </patternFill>
      </fill>
      <border>
        <top style="thin">
          <color theme="1" tint="0.34998626667073579"/>
        </top>
        <bottom style="thin">
          <color theme="1" tint="0.34998626667073579"/>
        </bottom>
        <vertical/>
        <horizontal/>
      </border>
    </dxf>
    <dxf>
      <font>
        <b/>
        <i val="0"/>
        <color theme="5" tint="-0.499984740745262"/>
      </font>
      <fill>
        <patternFill>
          <bgColor theme="6" tint="0.79998168889431442"/>
        </patternFill>
      </fill>
      <border>
        <top style="thin">
          <color theme="5"/>
        </top>
        <bottom style="thin">
          <color theme="5"/>
        </bottom>
        <vertical/>
        <horizontal/>
      </border>
    </dxf>
    <dxf>
      <font>
        <b/>
        <i val="0"/>
        <color theme="0"/>
      </font>
      <fill>
        <patternFill>
          <bgColor theme="5" tint="-0.499984740745262"/>
        </patternFill>
      </fill>
    </dxf>
    <dxf>
      <font>
        <color theme="0"/>
      </font>
    </dxf>
    <dxf>
      <font>
        <color theme="5" tint="0.79998168889431442"/>
      </font>
      <fill>
        <patternFill>
          <bgColor theme="5" tint="0.79998168889431442"/>
        </patternFill>
      </fill>
    </dxf>
    <dxf>
      <font>
        <b val="0"/>
        <i val="0"/>
        <color theme="2" tint="-0.89996032593768116"/>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b/>
        <i val="0"/>
        <color theme="0"/>
      </font>
      <fill>
        <patternFill>
          <bgColor theme="5" tint="-0.499984740745262"/>
        </patternFill>
      </fill>
      <border>
        <left/>
        <right/>
        <top/>
        <bottom/>
      </border>
    </dxf>
    <dxf>
      <font>
        <color theme="5" tint="-0.499984740745262"/>
      </font>
      <fill>
        <patternFill>
          <bgColor theme="5" tint="-0.499984740745262"/>
        </patternFill>
      </fill>
      <border>
        <left/>
        <right/>
        <top/>
        <bottom/>
        <vertical/>
        <horizontal/>
      </border>
    </dxf>
    <dxf>
      <font>
        <sz val="9"/>
        <color theme="1"/>
      </font>
      <border>
        <bottom style="thin">
          <color theme="5"/>
        </bottom>
        <vertical/>
        <horizontal/>
      </border>
    </dxf>
    <dxf>
      <font>
        <color theme="1"/>
      </font>
      <border diagonalUp="0" diagonalDown="0">
        <left/>
        <right/>
        <top/>
        <bottom/>
        <vertical/>
        <horizontal/>
      </border>
    </dxf>
    <dxf>
      <font>
        <color theme="1" tint="0.34998626667073579"/>
      </font>
      <fill>
        <patternFill patternType="solid">
          <fgColor theme="0" tint="-0.14996795556505021"/>
          <bgColor theme="2" tint="-9.9948118533890809E-2"/>
        </patternFill>
      </fill>
    </dxf>
    <dxf>
      <font>
        <b/>
        <i/>
        <color theme="1" tint="0.34998626667073579"/>
      </font>
      <border>
        <left/>
        <right/>
        <top style="thin">
          <color theme="0" tint="-0.34998626667073579"/>
        </top>
        <bottom style="thin">
          <color theme="0" tint="-0.34998626667073579"/>
        </bottom>
        <vertical/>
        <horizontal style="thin">
          <color theme="0" tint="-0.34998626667073579"/>
        </horizontal>
      </border>
    </dxf>
    <dxf>
      <font>
        <color theme="1" tint="0.34998626667073579"/>
      </font>
      <border diagonalUp="0" diagonalDown="0">
        <left/>
        <right/>
        <top style="medium">
          <color theme="0" tint="-0.34998626667073579"/>
        </top>
        <bottom style="thin">
          <color theme="0" tint="-0.34998626667073579"/>
        </bottom>
        <vertical/>
        <horizontal style="thin">
          <color theme="0" tint="-0.34998626667073579"/>
        </horizontal>
      </border>
    </dxf>
    <dxf>
      <font>
        <b/>
        <i val="0"/>
        <color theme="0"/>
      </font>
      <fill>
        <patternFill>
          <bgColor theme="1" tint="0.24994659260841701"/>
        </patternFill>
      </fill>
      <border>
        <top style="thin">
          <color theme="0"/>
        </top>
        <vertical style="thin">
          <color theme="0"/>
        </vertical>
      </border>
    </dxf>
    <dxf>
      <border>
        <top style="thin">
          <color theme="1" tint="0.34998626667073579"/>
        </top>
        <bottom style="thin">
          <color theme="1" tint="0.34998626667073579"/>
        </bottom>
        <horizontal style="thin">
          <color theme="1" tint="0.34998626667073579"/>
        </horizontal>
      </border>
    </dxf>
  </dxfs>
  <tableStyles count="2" defaultTableStyle="TableStyleMedium2" defaultPivotStyle="PivotStyleLight16">
    <tableStyle name="Emploi du temps" pivot="0" count="5" xr9:uid="{00000000-0011-0000-FFFF-FFFF00000000}">
      <tableStyleElement type="wholeTable" dxfId="26"/>
      <tableStyleElement type="headerRow" dxfId="25"/>
      <tableStyleElement type="totalRow" dxfId="24"/>
      <tableStyleElement type="lastColumn" dxfId="23"/>
      <tableStyleElement type="firstRowStripe" dxfId="22"/>
    </tableStyle>
    <tableStyle name="Segment Emploi du temps" pivot="0" table="0" count="2" xr9:uid="{00000000-0011-0000-FFFF-FFFF01000000}">
      <tableStyleElement type="wholeTable" dxfId="21"/>
      <tableStyleElement type="headerRow" dxfId="2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Liste des cours'!A1"/></Relationships>
</file>

<file path=xl/drawings/_rels/drawing2.xml.rels><?xml version="1.0" encoding="UTF-8" standalone="yes"?>
<Relationships xmlns="http://schemas.openxmlformats.org/package/2006/relationships"><Relationship Id="rId1" Type="http://schemas.openxmlformats.org/officeDocument/2006/relationships/hyperlink" Target="#'Emploi du temps'!A1"/></Relationships>
</file>

<file path=xl/drawings/drawing1.xml><?xml version="1.0" encoding="utf-8"?>
<xdr:wsDr xmlns:xdr="http://schemas.openxmlformats.org/drawingml/2006/spreadsheetDrawing" xmlns:a="http://schemas.openxmlformats.org/drawingml/2006/main">
  <xdr:twoCellAnchor editAs="oneCell">
    <xdr:from>
      <xdr:col>8</xdr:col>
      <xdr:colOff>1251448</xdr:colOff>
      <xdr:row>0</xdr:row>
      <xdr:rowOff>164852</xdr:rowOff>
    </xdr:from>
    <xdr:to>
      <xdr:col>8</xdr:col>
      <xdr:colOff>1385919</xdr:colOff>
      <xdr:row>1</xdr:row>
      <xdr:rowOff>109383</xdr:rowOff>
    </xdr:to>
    <xdr:sp macro="" textlink="">
      <xdr:nvSpPr>
        <xdr:cNvPr id="5" name="Flèche : Chevron 4" descr="flèche">
          <a:hlinkClick xmlns:r="http://schemas.openxmlformats.org/officeDocument/2006/relationships" r:id="rId1" tooltip="Sélectionnez pour naviguer vers la feuille de calcul Liste des cours"/>
          <a:extLst>
            <a:ext uri="{FF2B5EF4-FFF2-40B4-BE49-F238E27FC236}">
              <a16:creationId xmlns:a16="http://schemas.microsoft.com/office/drawing/2014/main" id="{9C3B1660-A286-46BC-8C75-5618DCAA2DCA}"/>
            </a:ext>
          </a:extLst>
        </xdr:cNvPr>
        <xdr:cNvSpPr/>
      </xdr:nvSpPr>
      <xdr:spPr>
        <a:xfrm>
          <a:off x="10843123" y="164852"/>
          <a:ext cx="134471" cy="201706"/>
        </a:xfrm>
        <a:prstGeom prst="chevron">
          <a:avLst/>
        </a:prstGeom>
        <a:solidFill>
          <a:schemeClr val="accent2">
            <a:lumMod val="20000"/>
            <a:lumOff val="80000"/>
          </a:schemeClr>
        </a:solid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92075</xdr:colOff>
      <xdr:row>0</xdr:row>
      <xdr:rowOff>149225</xdr:rowOff>
    </xdr:from>
    <xdr:to>
      <xdr:col>6</xdr:col>
      <xdr:colOff>226546</xdr:colOff>
      <xdr:row>0</xdr:row>
      <xdr:rowOff>350931</xdr:rowOff>
    </xdr:to>
    <xdr:sp macro="" textlink="">
      <xdr:nvSpPr>
        <xdr:cNvPr id="4" name="Flèche : Chevron 3" descr="flèche">
          <a:hlinkClick xmlns:r="http://schemas.openxmlformats.org/officeDocument/2006/relationships" r:id="rId1" tooltip="Sélectionnez pour naviguer vers la feuille de calcul Emploi du temps"/>
          <a:extLst>
            <a:ext uri="{FF2B5EF4-FFF2-40B4-BE49-F238E27FC236}">
              <a16:creationId xmlns:a16="http://schemas.microsoft.com/office/drawing/2014/main" id="{3827567C-2444-4A9B-8BA7-9AD7F5973BFF}"/>
            </a:ext>
          </a:extLst>
        </xdr:cNvPr>
        <xdr:cNvSpPr/>
      </xdr:nvSpPr>
      <xdr:spPr>
        <a:xfrm rot="10800000">
          <a:off x="8112125" y="149225"/>
          <a:ext cx="134471" cy="201706"/>
        </a:xfrm>
        <a:prstGeom prst="chevron">
          <a:avLst/>
        </a:prstGeom>
        <a:solidFill>
          <a:schemeClr val="accent2">
            <a:lumMod val="20000"/>
            <a:lumOff val="80000"/>
          </a:schemeClr>
        </a:solid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chemeClr val="tx1"/>
            </a:solidFill>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EmploiDuTemps" displayName="EmploiDuTemps" ref="B3:I56">
  <autoFilter ref="B3:I56" xr:uid="{00000000-0009-0000-0100-000003000000}"/>
  <tableColumns count="8">
    <tableColumn id="1" xr3:uid="{00000000-0010-0000-0000-000001000000}" name="HEURE" totalsRowLabel="Total" dataDxfId="7" dataCellStyle="Heure">
      <calculatedColumnFormula>B3+Incrément</calculatedColumnFormula>
    </tableColumn>
    <tableColumn id="2" xr3:uid="{00000000-0010-0000-0000-000002000000}" name="DIMANCHE" dataDxfId="6" dataCellStyle="Détails_Tableau">
      <calculatedColumnFormula>IFERROR(INDEX(ListeCours[],MATCH(SUMPRODUCT((ListeCours[AGENDA]=EmploiDuTemps[[#Headers],[DIMANCHE]])*(ROUNDDOWN($B4,10)&gt;=ROUNDDOWN(ListeCours[HEURE DE DÉBUT],10))*($B4&lt;=ListeCours[HEURE DE FIN]),ListeCours[UNIQUE]),ListeCours[UNIQUE],0),2),0)</calculatedColumnFormula>
    </tableColumn>
    <tableColumn id="3" xr3:uid="{00000000-0010-0000-0000-000003000000}" name="LUNDI" dataDxfId="5" dataCellStyle="Détails_Tableau">
      <calculatedColumnFormula>IFERROR(INDEX(ListeCours[],MATCH(SUMPRODUCT((ListeCours[AGENDA]=EmploiDuTemps[[#Headers],[LUNDI]])*(ROUNDDOWN($B4,10)&gt;=ROUNDDOWN(ListeCours[HEURE DE DÉBUT],10))*($B4&lt;=ListeCours[HEURE DE FIN]),ListeCours[UNIQUE]),ListeCours[UNIQUE],0),2),0)</calculatedColumnFormula>
    </tableColumn>
    <tableColumn id="4" xr3:uid="{00000000-0010-0000-0000-000004000000}" name="MARDI" dataDxfId="4" dataCellStyle="Détails_Tableau">
      <calculatedColumnFormula>IFERROR(INDEX(ListeCours[],MATCH(SUMPRODUCT((ListeCours[AGENDA]=EmploiDuTemps[[#Headers],[MARDI]])*(ROUNDDOWN($B4,10)&gt;=ROUNDDOWN(ListeCours[HEURE DE DÉBUT],10))*($B4&lt;=ListeCours[HEURE DE FIN]),ListeCours[UNIQUE]),ListeCours[UNIQUE],0),2),0)</calculatedColumnFormula>
    </tableColumn>
    <tableColumn id="5" xr3:uid="{00000000-0010-0000-0000-000005000000}" name="MERCREDI" dataDxfId="3" dataCellStyle="Détails_Tableau">
      <calculatedColumnFormula>IFERROR(INDEX(ListeCours[],MATCH(SUMPRODUCT((ListeCours[AGENDA]=EmploiDuTemps[[#Headers],[MERCREDI]])*(ROUNDDOWN($B4,10)&gt;=ROUNDDOWN(ListeCours[HEURE DE DÉBUT],10))*($B4&lt;=ListeCours[HEURE DE FIN]),ListeCours[UNIQUE]),ListeCours[UNIQUE],0),2),0)</calculatedColumnFormula>
    </tableColumn>
    <tableColumn id="6" xr3:uid="{00000000-0010-0000-0000-000006000000}" name="JEUDI" dataDxfId="2" dataCellStyle="Détails_Tableau">
      <calculatedColumnFormula>IFERROR(INDEX(ListeCours[],MATCH(SUMPRODUCT((ListeCours[AGENDA]=EmploiDuTemps[[#Headers],[JEUDI]])*(ROUNDDOWN($B4,10)&gt;=ROUNDDOWN(ListeCours[HEURE DE DÉBUT],10))*($B4&lt;=ListeCours[HEURE DE FIN]),ListeCours[UNIQUE]),ListeCours[UNIQUE],0),2),0)</calculatedColumnFormula>
    </tableColumn>
    <tableColumn id="7" xr3:uid="{00000000-0010-0000-0000-000007000000}" name="VENDREDI" dataDxfId="1" dataCellStyle="Détails_Tableau">
      <calculatedColumnFormula>IFERROR(INDEX(ListeCours[],MATCH(SUMPRODUCT((ListeCours[AGENDA]=EmploiDuTemps[[#Headers],[VENDREDI]])*(ROUNDDOWN($B4,10)&gt;=ROUNDDOWN(ListeCours[HEURE DE DÉBUT],10))*($B4&lt;=ListeCours[HEURE DE FIN]),ListeCours[UNIQUE]),ListeCours[UNIQUE],0),2),0)</calculatedColumnFormula>
    </tableColumn>
    <tableColumn id="8" xr3:uid="{00000000-0010-0000-0000-000008000000}" name="SAMEDI" totalsRowFunction="sum" dataCellStyle="Détails_Tableau">
      <calculatedColumnFormula>IFERROR(INDEX(ListeCours[],MATCH(SUMPRODUCT((ListeCours[AGENDA]=EmploiDuTemps[[#Headers],[SAMEDI]])*(ROUNDDOWN($B4,10)&gt;=ROUNDDOWN(ListeCours[HEURE DE DÉBUT],10))*($B4&lt;=ListeCours[HEURE DE FIN]),ListeCours[UNIQUE]),ListeCours[UNIQUE],0),2),0)</calculatedColumnFormula>
    </tableColumn>
  </tableColumns>
  <tableStyleInfo name="Emploi du temps" showFirstColumn="0" showLastColumn="0" showRowStripes="0" showColumnStripes="0"/>
  <extLst>
    <ext xmlns:x14="http://schemas.microsoft.com/office/spreadsheetml/2009/9/main" uri="{504A1905-F514-4f6f-8877-14C23A59335A}">
      <x14:table altTextSummary="Liste des cours classés par jour de la semaine et intervalle de temps. L’ID de cours apparaît à l’intersection du Jour de la semaine et de l’Heure de début et s’étend jusqu’à l’Heure de fin"/>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ListeCours" displayName="ListeCours" ref="B2:H10" totalsRowShown="0">
  <autoFilter ref="B2:H10" xr:uid="{00000000-0009-0000-0100-000001000000}"/>
  <tableColumns count="7">
    <tableColumn id="1" xr3:uid="{00000000-0010-0000-0100-000001000000}" name="COURS" dataCellStyle="Détails_Tableau"/>
    <tableColumn id="2" xr3:uid="{00000000-0010-0000-0100-000002000000}" name="ID" dataCellStyle="Détails_Tableau"/>
    <tableColumn id="3" xr3:uid="{00000000-0010-0000-0100-000003000000}" name="AGENDA" dataCellStyle="Détails_Tableau"/>
    <tableColumn id="5" xr3:uid="{00000000-0010-0000-0100-000005000000}" name="LIEU" dataCellStyle="Détails_Tableau"/>
    <tableColumn id="4" xr3:uid="{00000000-0010-0000-0100-000004000000}" name="HEURE DE DÉBUT" dataCellStyle="Heure"/>
    <tableColumn id="6" xr3:uid="{00000000-0010-0000-0100-000006000000}" name="HEURE DE FIN" dataCellStyle="Heure"/>
    <tableColumn id="7" xr3:uid="{00000000-0010-0000-0100-000007000000}" name="UNIQUE" dataDxfId="0">
      <calculatedColumnFormula>ROW()-ROW(ListeCours[[#Headers],[UNIQUE]])</calculatedColumnFormula>
    </tableColumn>
  </tableColumns>
  <tableStyleInfo name="Emploi du temps" showFirstColumn="0" showLastColumn="0" showRowStripes="1" showColumnStripes="0"/>
  <extLst>
    <ext xmlns:x14="http://schemas.microsoft.com/office/spreadsheetml/2009/9/main" uri="{504A1905-F514-4f6f-8877-14C23A59335A}">
      <x14:table altTextSummary="Informations relatives aux cours sur la feuille Emploi du temps. Par exemple, Cours, ID, Jour (de la semaine), Emplacement, Heure de début et Heure de fin."/>
    </ext>
  </extLst>
</table>
</file>

<file path=xl/theme/theme1.xml><?xml version="1.0" encoding="utf-8"?>
<a:theme xmlns:a="http://schemas.openxmlformats.org/drawingml/2006/main" name="Student Schedule">
  <a:themeElements>
    <a:clrScheme name="Student Schedule">
      <a:dk1>
        <a:srgbClr val="000000"/>
      </a:dk1>
      <a:lt1>
        <a:srgbClr val="FFFFFF"/>
      </a:lt1>
      <a:dk2>
        <a:srgbClr val="2E3F5C"/>
      </a:dk2>
      <a:lt2>
        <a:srgbClr val="F7F6F0"/>
      </a:lt2>
      <a:accent1>
        <a:srgbClr val="CC7073"/>
      </a:accent1>
      <a:accent2>
        <a:srgbClr val="34A5A3"/>
      </a:accent2>
      <a:accent3>
        <a:srgbClr val="F0AE1E"/>
      </a:accent3>
      <a:accent4>
        <a:srgbClr val="DB803D"/>
      </a:accent4>
      <a:accent5>
        <a:srgbClr val="88AC2E"/>
      </a:accent5>
      <a:accent6>
        <a:srgbClr val="A9758F"/>
      </a:accent6>
      <a:hlink>
        <a:srgbClr val="42A3B6"/>
      </a:hlink>
      <a:folHlink>
        <a:srgbClr val="A9758F"/>
      </a:folHlink>
    </a:clrScheme>
    <a:fontScheme name="Student Schedul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tint="0.79998168889431442"/>
    <pageSetUpPr autoPageBreaks="0" fitToPage="1"/>
  </sheetPr>
  <dimension ref="A1:I57"/>
  <sheetViews>
    <sheetView showGridLines="0" tabSelected="1" zoomScaleNormal="100" zoomScaleSheetLayoutView="100" workbookViewId="0"/>
  </sheetViews>
  <sheetFormatPr defaultColWidth="9" defaultRowHeight="30" customHeight="1" x14ac:dyDescent="0.2"/>
  <cols>
    <col min="1" max="1" width="2.625" style="1" customWidth="1"/>
    <col min="2" max="2" width="12.25" style="1" customWidth="1"/>
    <col min="3" max="8" width="18.5" style="1" customWidth="1"/>
    <col min="9" max="9" width="18.75" style="1" customWidth="1"/>
    <col min="10" max="10" width="2.625" style="1" customWidth="1"/>
    <col min="11" max="11" width="9" style="1"/>
    <col min="12" max="15" width="11.25" style="1" customWidth="1"/>
    <col min="16" max="16384" width="9" style="1"/>
  </cols>
  <sheetData>
    <row r="1" spans="1:9" ht="20.25" customHeight="1" x14ac:dyDescent="0.25">
      <c r="A1" s="14"/>
      <c r="B1" s="15" t="s">
        <v>0</v>
      </c>
      <c r="C1" s="15"/>
      <c r="D1" s="15"/>
      <c r="E1" s="15"/>
      <c r="F1" s="15"/>
      <c r="G1" s="6" t="s">
        <v>32</v>
      </c>
      <c r="H1" s="6" t="s">
        <v>7</v>
      </c>
      <c r="I1" s="16" t="s">
        <v>10</v>
      </c>
    </row>
    <row r="2" spans="1:9" ht="20.25" customHeight="1" x14ac:dyDescent="0.2">
      <c r="B2" s="15"/>
      <c r="C2" s="15"/>
      <c r="D2" s="15"/>
      <c r="E2" s="15"/>
      <c r="F2" s="15"/>
      <c r="G2" s="7">
        <v>0.33333333333333331</v>
      </c>
      <c r="H2" s="7" t="s">
        <v>8</v>
      </c>
      <c r="I2" s="16"/>
    </row>
    <row r="3" spans="1:9" ht="20.25" customHeight="1" x14ac:dyDescent="0.2">
      <c r="B3" s="10" t="s">
        <v>1</v>
      </c>
      <c r="C3" s="9" t="s">
        <v>2</v>
      </c>
      <c r="D3" s="9" t="s">
        <v>3</v>
      </c>
      <c r="E3" s="9" t="s">
        <v>4</v>
      </c>
      <c r="F3" s="9" t="s">
        <v>5</v>
      </c>
      <c r="G3" s="9" t="s">
        <v>6</v>
      </c>
      <c r="H3" s="9" t="s">
        <v>9</v>
      </c>
      <c r="I3" s="9" t="s">
        <v>11</v>
      </c>
    </row>
    <row r="4" spans="1:9" ht="30" customHeight="1" x14ac:dyDescent="0.2">
      <c r="B4" s="5">
        <f>Début</f>
        <v>0.33333333333333331</v>
      </c>
      <c r="C4" s="8">
        <f>IFERROR(INDEX(ListeCours[],MATCH(SUMPRODUCT((ListeCours[AGENDA]=EmploiDuTemps[[#Headers],[DIMANCHE]])*(ROUNDDOWN($B4,10)&gt;=ROUNDDOWN(ListeCours[HEURE DE DÉBUT],10))*($B4&lt;=ListeCours[HEURE DE FIN]),ListeCours[UNIQUE]),ListeCours[UNIQUE],0),2),0)</f>
        <v>0</v>
      </c>
      <c r="D4" s="8">
        <f>IFERROR(INDEX(ListeCours[],MATCH(SUMPRODUCT((ListeCours[AGENDA]=EmploiDuTemps[[#Headers],[LUNDI]])*(ROUNDDOWN($B4,10)&gt;=ROUNDDOWN(ListeCours[HEURE DE DÉBUT],10))*($B4&lt;=ListeCours[HEURE DE FIN]),ListeCours[UNIQUE]),ListeCours[UNIQUE],0),2),0)</f>
        <v>0</v>
      </c>
      <c r="E4" s="8">
        <f>IFERROR(INDEX(ListeCours[],MATCH(SUMPRODUCT((ListeCours[AGENDA]=EmploiDuTemps[[#Headers],[MARDI]])*(ROUNDDOWN($B4,10)&gt;=ROUNDDOWN(ListeCours[HEURE DE DÉBUT],10))*($B4&lt;=ListeCours[HEURE DE FIN]),ListeCours[UNIQUE]),ListeCours[UNIQUE],0),2),0)</f>
        <v>0</v>
      </c>
      <c r="F4" s="8">
        <f>IFERROR(INDEX(ListeCours[],MATCH(SUMPRODUCT((ListeCours[AGENDA]=EmploiDuTemps[[#Headers],[MERCREDI]])*(ROUNDDOWN($B4,10)&gt;=ROUNDDOWN(ListeCours[HEURE DE DÉBUT],10))*($B4&lt;=ListeCours[HEURE DE FIN]),ListeCours[UNIQUE]),ListeCours[UNIQUE],0),2),0)</f>
        <v>0</v>
      </c>
      <c r="G4" s="8">
        <f>IFERROR(INDEX(ListeCours[],MATCH(SUMPRODUCT((ListeCours[AGENDA]=EmploiDuTemps[[#Headers],[JEUDI]])*(ROUNDDOWN($B4,10)&gt;=ROUNDDOWN(ListeCours[HEURE DE DÉBUT],10))*($B4&lt;=ListeCours[HEURE DE FIN]),ListeCours[UNIQUE]),ListeCours[UNIQUE],0),2),0)</f>
        <v>0</v>
      </c>
      <c r="H4" s="8">
        <f>IFERROR(INDEX(ListeCours[],MATCH(SUMPRODUCT((ListeCours[AGENDA]=EmploiDuTemps[[#Headers],[VENDREDI]])*(ROUNDDOWN($B4,10)&gt;=ROUNDDOWN(ListeCours[HEURE DE DÉBUT],10))*($B4&lt;=ListeCours[HEURE DE FIN]),ListeCours[UNIQUE]),ListeCours[UNIQUE],0),2),0)</f>
        <v>0</v>
      </c>
      <c r="I4" s="8">
        <f>IFERROR(INDEX(ListeCours[],MATCH(SUMPRODUCT((ListeCours[AGENDA]=EmploiDuTemps[[#Headers],[SAMEDI]])*(ROUNDDOWN($B4,10)&gt;=ROUNDDOWN(ListeCours[HEURE DE DÉBUT],10))*($B4&lt;=ListeCours[HEURE DE FIN]),ListeCours[UNIQUE]),ListeCours[UNIQUE],0),2),0)</f>
        <v>0</v>
      </c>
    </row>
    <row r="5" spans="1:9" ht="30" customHeight="1" x14ac:dyDescent="0.2">
      <c r="B5" s="5">
        <f t="shared" ref="B5:B36" si="0">B4+Incrément</f>
        <v>0.34375</v>
      </c>
      <c r="C5" s="8">
        <f>IFERROR(INDEX(ListeCours[],MATCH(SUMPRODUCT((ListeCours[AGENDA]=EmploiDuTemps[[#Headers],[DIMANCHE]])*(ROUNDDOWN($B5,10)&gt;=ROUNDDOWN(ListeCours[HEURE DE DÉBUT],10))*($B5&lt;=ListeCours[HEURE DE FIN]),ListeCours[UNIQUE]),ListeCours[UNIQUE],0),2),0)</f>
        <v>0</v>
      </c>
      <c r="D5" s="8" t="str">
        <f>IFERROR(INDEX(ListeCours[],MATCH(SUMPRODUCT((ListeCours[AGENDA]=EmploiDuTemps[[#Headers],[LUNDI]])*(ROUNDDOWN($B5,10)&gt;=ROUNDDOWN(ListeCours[HEURE DE DÉBUT],10))*($B5&lt;=ListeCours[HEURE DE FIN]),ListeCours[UNIQUE]),ListeCours[UNIQUE],0),2),0)</f>
        <v>MTH-113</v>
      </c>
      <c r="E5" s="8">
        <f>IFERROR(INDEX(ListeCours[],MATCH(SUMPRODUCT((ListeCours[AGENDA]=EmploiDuTemps[[#Headers],[MARDI]])*(ROUNDDOWN($B5,10)&gt;=ROUNDDOWN(ListeCours[HEURE DE DÉBUT],10))*($B5&lt;=ListeCours[HEURE DE FIN]),ListeCours[UNIQUE]),ListeCours[UNIQUE],0),2),0)</f>
        <v>0</v>
      </c>
      <c r="F5" s="8" t="str">
        <f>IFERROR(INDEX(ListeCours[],MATCH(SUMPRODUCT((ListeCours[AGENDA]=EmploiDuTemps[[#Headers],[MERCREDI]])*(ROUNDDOWN($B5,10)&gt;=ROUNDDOWN(ListeCours[HEURE DE DÉBUT],10))*($B5&lt;=ListeCours[HEURE DE FIN]),ListeCours[UNIQUE]),ListeCours[UNIQUE],0),2),0)</f>
        <v>MTH-113</v>
      </c>
      <c r="G5" s="8">
        <f>IFERROR(INDEX(ListeCours[],MATCH(SUMPRODUCT((ListeCours[AGENDA]=EmploiDuTemps[[#Headers],[JEUDI]])*(ROUNDDOWN($B5,10)&gt;=ROUNDDOWN(ListeCours[HEURE DE DÉBUT],10))*($B5&lt;=ListeCours[HEURE DE FIN]),ListeCours[UNIQUE]),ListeCours[UNIQUE],0),2),0)</f>
        <v>0</v>
      </c>
      <c r="H5" s="8" t="str">
        <f>IFERROR(INDEX(ListeCours[],MATCH(SUMPRODUCT((ListeCours[AGENDA]=EmploiDuTemps[[#Headers],[VENDREDI]])*(ROUNDDOWN($B5,10)&gt;=ROUNDDOWN(ListeCours[HEURE DE DÉBUT],10))*($B5&lt;=ListeCours[HEURE DE FIN]),ListeCours[UNIQUE]),ListeCours[UNIQUE],0),2),0)</f>
        <v>MTH-113</v>
      </c>
      <c r="I5" s="8">
        <f>IFERROR(INDEX(ListeCours[],MATCH(SUMPRODUCT((ListeCours[AGENDA]=EmploiDuTemps[[#Headers],[SAMEDI]])*(ROUNDDOWN($B5,10)&gt;=ROUNDDOWN(ListeCours[HEURE DE DÉBUT],10))*($B5&lt;=ListeCours[HEURE DE FIN]),ListeCours[UNIQUE]),ListeCours[UNIQUE],0),2),0)</f>
        <v>0</v>
      </c>
    </row>
    <row r="6" spans="1:9" ht="30" customHeight="1" x14ac:dyDescent="0.2">
      <c r="B6" s="5">
        <f t="shared" si="0"/>
        <v>0.35416666666666669</v>
      </c>
      <c r="C6" s="8">
        <f>IFERROR(INDEX(ListeCours[],MATCH(SUMPRODUCT((ListeCours[AGENDA]=EmploiDuTemps[[#Headers],[DIMANCHE]])*(ROUNDDOWN($B6,10)&gt;=ROUNDDOWN(ListeCours[HEURE DE DÉBUT],10))*($B6&lt;=ListeCours[HEURE DE FIN]),ListeCours[UNIQUE]),ListeCours[UNIQUE],0),2),0)</f>
        <v>0</v>
      </c>
      <c r="D6" s="8" t="str">
        <f>IFERROR(INDEX(ListeCours[],MATCH(SUMPRODUCT((ListeCours[AGENDA]=EmploiDuTemps[[#Headers],[LUNDI]])*(ROUNDDOWN($B6,10)&gt;=ROUNDDOWN(ListeCours[HEURE DE DÉBUT],10))*($B6&lt;=ListeCours[HEURE DE FIN]),ListeCours[UNIQUE]),ListeCours[UNIQUE],0),2),0)</f>
        <v>MTH-113</v>
      </c>
      <c r="E6" s="8">
        <f>IFERROR(INDEX(ListeCours[],MATCH(SUMPRODUCT((ListeCours[AGENDA]=EmploiDuTemps[[#Headers],[MARDI]])*(ROUNDDOWN($B6,10)&gt;=ROUNDDOWN(ListeCours[HEURE DE DÉBUT],10))*($B6&lt;=ListeCours[HEURE DE FIN]),ListeCours[UNIQUE]),ListeCours[UNIQUE],0),2),0)</f>
        <v>0</v>
      </c>
      <c r="F6" s="8" t="str">
        <f>IFERROR(INDEX(ListeCours[],MATCH(SUMPRODUCT((ListeCours[AGENDA]=EmploiDuTemps[[#Headers],[MERCREDI]])*(ROUNDDOWN($B6,10)&gt;=ROUNDDOWN(ListeCours[HEURE DE DÉBUT],10))*($B6&lt;=ListeCours[HEURE DE FIN]),ListeCours[UNIQUE]),ListeCours[UNIQUE],0),2),0)</f>
        <v>MTH-113</v>
      </c>
      <c r="G6" s="8">
        <f>IFERROR(INDEX(ListeCours[],MATCH(SUMPRODUCT((ListeCours[AGENDA]=EmploiDuTemps[[#Headers],[JEUDI]])*(ROUNDDOWN($B6,10)&gt;=ROUNDDOWN(ListeCours[HEURE DE DÉBUT],10))*($B6&lt;=ListeCours[HEURE DE FIN]),ListeCours[UNIQUE]),ListeCours[UNIQUE],0),2),0)</f>
        <v>0</v>
      </c>
      <c r="H6" s="8" t="str">
        <f>IFERROR(INDEX(ListeCours[],MATCH(SUMPRODUCT((ListeCours[AGENDA]=EmploiDuTemps[[#Headers],[VENDREDI]])*(ROUNDDOWN($B6,10)&gt;=ROUNDDOWN(ListeCours[HEURE DE DÉBUT],10))*($B6&lt;=ListeCours[HEURE DE FIN]),ListeCours[UNIQUE]),ListeCours[UNIQUE],0),2),0)</f>
        <v>MTH-113</v>
      </c>
      <c r="I6" s="8">
        <f>IFERROR(INDEX(ListeCours[],MATCH(SUMPRODUCT((ListeCours[AGENDA]=EmploiDuTemps[[#Headers],[SAMEDI]])*(ROUNDDOWN($B6,10)&gt;=ROUNDDOWN(ListeCours[HEURE DE DÉBUT],10))*($B6&lt;=ListeCours[HEURE DE FIN]),ListeCours[UNIQUE]),ListeCours[UNIQUE],0),2),0)</f>
        <v>0</v>
      </c>
    </row>
    <row r="7" spans="1:9" ht="30" customHeight="1" x14ac:dyDescent="0.2">
      <c r="B7" s="5">
        <f t="shared" si="0"/>
        <v>0.36458333333333337</v>
      </c>
      <c r="C7" s="8">
        <f>IFERROR(INDEX(ListeCours[],MATCH(SUMPRODUCT((ListeCours[AGENDA]=EmploiDuTemps[[#Headers],[DIMANCHE]])*(ROUNDDOWN($B7,10)&gt;=ROUNDDOWN(ListeCours[HEURE DE DÉBUT],10))*($B7&lt;=ListeCours[HEURE DE FIN]),ListeCours[UNIQUE]),ListeCours[UNIQUE],0),2),0)</f>
        <v>0</v>
      </c>
      <c r="D7" s="8" t="str">
        <f>IFERROR(INDEX(ListeCours[],MATCH(SUMPRODUCT((ListeCours[AGENDA]=EmploiDuTemps[[#Headers],[LUNDI]])*(ROUNDDOWN($B7,10)&gt;=ROUNDDOWN(ListeCours[HEURE DE DÉBUT],10))*($B7&lt;=ListeCours[HEURE DE FIN]),ListeCours[UNIQUE]),ListeCours[UNIQUE],0),2),0)</f>
        <v>MTH-113</v>
      </c>
      <c r="E7" s="8">
        <f>IFERROR(INDEX(ListeCours[],MATCH(SUMPRODUCT((ListeCours[AGENDA]=EmploiDuTemps[[#Headers],[MARDI]])*(ROUNDDOWN($B7,10)&gt;=ROUNDDOWN(ListeCours[HEURE DE DÉBUT],10))*($B7&lt;=ListeCours[HEURE DE FIN]),ListeCours[UNIQUE]),ListeCours[UNIQUE],0),2),0)</f>
        <v>0</v>
      </c>
      <c r="F7" s="8" t="str">
        <f>IFERROR(INDEX(ListeCours[],MATCH(SUMPRODUCT((ListeCours[AGENDA]=EmploiDuTemps[[#Headers],[MERCREDI]])*(ROUNDDOWN($B7,10)&gt;=ROUNDDOWN(ListeCours[HEURE DE DÉBUT],10))*($B7&lt;=ListeCours[HEURE DE FIN]),ListeCours[UNIQUE]),ListeCours[UNIQUE],0),2),0)</f>
        <v>MTH-113</v>
      </c>
      <c r="G7" s="8">
        <f>IFERROR(INDEX(ListeCours[],MATCH(SUMPRODUCT((ListeCours[AGENDA]=EmploiDuTemps[[#Headers],[JEUDI]])*(ROUNDDOWN($B7,10)&gt;=ROUNDDOWN(ListeCours[HEURE DE DÉBUT],10))*($B7&lt;=ListeCours[HEURE DE FIN]),ListeCours[UNIQUE]),ListeCours[UNIQUE],0),2),0)</f>
        <v>0</v>
      </c>
      <c r="H7" s="8" t="str">
        <f>IFERROR(INDEX(ListeCours[],MATCH(SUMPRODUCT((ListeCours[AGENDA]=EmploiDuTemps[[#Headers],[VENDREDI]])*(ROUNDDOWN($B7,10)&gt;=ROUNDDOWN(ListeCours[HEURE DE DÉBUT],10))*($B7&lt;=ListeCours[HEURE DE FIN]),ListeCours[UNIQUE]),ListeCours[UNIQUE],0),2),0)</f>
        <v>MTH-113</v>
      </c>
      <c r="I7" s="8">
        <f>IFERROR(INDEX(ListeCours[],MATCH(SUMPRODUCT((ListeCours[AGENDA]=EmploiDuTemps[[#Headers],[SAMEDI]])*(ROUNDDOWN($B7,10)&gt;=ROUNDDOWN(ListeCours[HEURE DE DÉBUT],10))*($B7&lt;=ListeCours[HEURE DE FIN]),ListeCours[UNIQUE]),ListeCours[UNIQUE],0),2),0)</f>
        <v>0</v>
      </c>
    </row>
    <row r="8" spans="1:9" ht="30" customHeight="1" x14ac:dyDescent="0.2">
      <c r="B8" s="5">
        <f t="shared" si="0"/>
        <v>0.37500000000000006</v>
      </c>
      <c r="C8" s="8">
        <f>IFERROR(INDEX(ListeCours[],MATCH(SUMPRODUCT((ListeCours[AGENDA]=EmploiDuTemps[[#Headers],[DIMANCHE]])*(ROUNDDOWN($B8,10)&gt;=ROUNDDOWN(ListeCours[HEURE DE DÉBUT],10))*($B8&lt;=ListeCours[HEURE DE FIN]),ListeCours[UNIQUE]),ListeCours[UNIQUE],0),2),0)</f>
        <v>0</v>
      </c>
      <c r="D8" s="8" t="str">
        <f>IFERROR(INDEX(ListeCours[],MATCH(SUMPRODUCT((ListeCours[AGENDA]=EmploiDuTemps[[#Headers],[LUNDI]])*(ROUNDDOWN($B8,10)&gt;=ROUNDDOWN(ListeCours[HEURE DE DÉBUT],10))*($B8&lt;=ListeCours[HEURE DE FIN]),ListeCours[UNIQUE]),ListeCours[UNIQUE],0),2),0)</f>
        <v>MTH-113</v>
      </c>
      <c r="E8" s="8">
        <f>IFERROR(INDEX(ListeCours[],MATCH(SUMPRODUCT((ListeCours[AGENDA]=EmploiDuTemps[[#Headers],[MARDI]])*(ROUNDDOWN($B8,10)&gt;=ROUNDDOWN(ListeCours[HEURE DE DÉBUT],10))*($B8&lt;=ListeCours[HEURE DE FIN]),ListeCours[UNIQUE]),ListeCours[UNIQUE],0),2),0)</f>
        <v>0</v>
      </c>
      <c r="F8" s="8" t="str">
        <f>IFERROR(INDEX(ListeCours[],MATCH(SUMPRODUCT((ListeCours[AGENDA]=EmploiDuTemps[[#Headers],[MERCREDI]])*(ROUNDDOWN($B8,10)&gt;=ROUNDDOWN(ListeCours[HEURE DE DÉBUT],10))*($B8&lt;=ListeCours[HEURE DE FIN]),ListeCours[UNIQUE]),ListeCours[UNIQUE],0),2),0)</f>
        <v>MTH-113</v>
      </c>
      <c r="G8" s="8">
        <f>IFERROR(INDEX(ListeCours[],MATCH(SUMPRODUCT((ListeCours[AGENDA]=EmploiDuTemps[[#Headers],[JEUDI]])*(ROUNDDOWN($B8,10)&gt;=ROUNDDOWN(ListeCours[HEURE DE DÉBUT],10))*($B8&lt;=ListeCours[HEURE DE FIN]),ListeCours[UNIQUE]),ListeCours[UNIQUE],0),2),0)</f>
        <v>0</v>
      </c>
      <c r="H8" s="8" t="str">
        <f>IFERROR(INDEX(ListeCours[],MATCH(SUMPRODUCT((ListeCours[AGENDA]=EmploiDuTemps[[#Headers],[VENDREDI]])*(ROUNDDOWN($B8,10)&gt;=ROUNDDOWN(ListeCours[HEURE DE DÉBUT],10))*($B8&lt;=ListeCours[HEURE DE FIN]),ListeCours[UNIQUE]),ListeCours[UNIQUE],0),2),0)</f>
        <v>MTH-113</v>
      </c>
      <c r="I8" s="8">
        <f>IFERROR(INDEX(ListeCours[],MATCH(SUMPRODUCT((ListeCours[AGENDA]=EmploiDuTemps[[#Headers],[SAMEDI]])*(ROUNDDOWN($B8,10)&gt;=ROUNDDOWN(ListeCours[HEURE DE DÉBUT],10))*($B8&lt;=ListeCours[HEURE DE FIN]),ListeCours[UNIQUE]),ListeCours[UNIQUE],0),2),0)</f>
        <v>0</v>
      </c>
    </row>
    <row r="9" spans="1:9" ht="30" customHeight="1" x14ac:dyDescent="0.2">
      <c r="B9" s="5">
        <f t="shared" si="0"/>
        <v>0.38541666666666674</v>
      </c>
      <c r="C9" s="8">
        <f>IFERROR(INDEX(ListeCours[],MATCH(SUMPRODUCT((ListeCours[AGENDA]=EmploiDuTemps[[#Headers],[DIMANCHE]])*(ROUNDDOWN($B9,10)&gt;=ROUNDDOWN(ListeCours[HEURE DE DÉBUT],10))*($B9&lt;=ListeCours[HEURE DE FIN]),ListeCours[UNIQUE]),ListeCours[UNIQUE],0),2),0)</f>
        <v>0</v>
      </c>
      <c r="D9" s="8" t="str">
        <f>IFERROR(INDEX(ListeCours[],MATCH(SUMPRODUCT((ListeCours[AGENDA]=EmploiDuTemps[[#Headers],[LUNDI]])*(ROUNDDOWN($B9,10)&gt;=ROUNDDOWN(ListeCours[HEURE DE DÉBUT],10))*($B9&lt;=ListeCours[HEURE DE FIN]),ListeCours[UNIQUE]),ListeCours[UNIQUE],0),2),0)</f>
        <v>MTH-113</v>
      </c>
      <c r="E9" s="8">
        <f>IFERROR(INDEX(ListeCours[],MATCH(SUMPRODUCT((ListeCours[AGENDA]=EmploiDuTemps[[#Headers],[MARDI]])*(ROUNDDOWN($B9,10)&gt;=ROUNDDOWN(ListeCours[HEURE DE DÉBUT],10))*($B9&lt;=ListeCours[HEURE DE FIN]),ListeCours[UNIQUE]),ListeCours[UNIQUE],0),2),0)</f>
        <v>0</v>
      </c>
      <c r="F9" s="8" t="str">
        <f>IFERROR(INDEX(ListeCours[],MATCH(SUMPRODUCT((ListeCours[AGENDA]=EmploiDuTemps[[#Headers],[MERCREDI]])*(ROUNDDOWN($B9,10)&gt;=ROUNDDOWN(ListeCours[HEURE DE DÉBUT],10))*($B9&lt;=ListeCours[HEURE DE FIN]),ListeCours[UNIQUE]),ListeCours[UNIQUE],0),2),0)</f>
        <v>MTH-113</v>
      </c>
      <c r="G9" s="8">
        <f>IFERROR(INDEX(ListeCours[],MATCH(SUMPRODUCT((ListeCours[AGENDA]=EmploiDuTemps[[#Headers],[JEUDI]])*(ROUNDDOWN($B9,10)&gt;=ROUNDDOWN(ListeCours[HEURE DE DÉBUT],10))*($B9&lt;=ListeCours[HEURE DE FIN]),ListeCours[UNIQUE]),ListeCours[UNIQUE],0),2),0)</f>
        <v>0</v>
      </c>
      <c r="H9" s="8" t="str">
        <f>IFERROR(INDEX(ListeCours[],MATCH(SUMPRODUCT((ListeCours[AGENDA]=EmploiDuTemps[[#Headers],[VENDREDI]])*(ROUNDDOWN($B9,10)&gt;=ROUNDDOWN(ListeCours[HEURE DE DÉBUT],10))*($B9&lt;=ListeCours[HEURE DE FIN]),ListeCours[UNIQUE]),ListeCours[UNIQUE],0),2),0)</f>
        <v>MTH-113</v>
      </c>
      <c r="I9" s="8">
        <f>IFERROR(INDEX(ListeCours[],MATCH(SUMPRODUCT((ListeCours[AGENDA]=EmploiDuTemps[[#Headers],[SAMEDI]])*(ROUNDDOWN($B9,10)&gt;=ROUNDDOWN(ListeCours[HEURE DE DÉBUT],10))*($B9&lt;=ListeCours[HEURE DE FIN]),ListeCours[UNIQUE]),ListeCours[UNIQUE],0),2),0)</f>
        <v>0</v>
      </c>
    </row>
    <row r="10" spans="1:9" ht="30" customHeight="1" x14ac:dyDescent="0.2">
      <c r="B10" s="5">
        <f t="shared" si="0"/>
        <v>0.39583333333333343</v>
      </c>
      <c r="C10" s="8">
        <f>IFERROR(INDEX(ListeCours[],MATCH(SUMPRODUCT((ListeCours[AGENDA]=EmploiDuTemps[[#Headers],[DIMANCHE]])*(ROUNDDOWN($B10,10)&gt;=ROUNDDOWN(ListeCours[HEURE DE DÉBUT],10))*($B10&lt;=ListeCours[HEURE DE FIN]),ListeCours[UNIQUE]),ListeCours[UNIQUE],0),2),0)</f>
        <v>0</v>
      </c>
      <c r="D10" s="8">
        <f>IFERROR(INDEX(ListeCours[],MATCH(SUMPRODUCT((ListeCours[AGENDA]=EmploiDuTemps[[#Headers],[LUNDI]])*(ROUNDDOWN($B10,10)&gt;=ROUNDDOWN(ListeCours[HEURE DE DÉBUT],10))*($B10&lt;=ListeCours[HEURE DE FIN]),ListeCours[UNIQUE]),ListeCours[UNIQUE],0),2),0)</f>
        <v>0</v>
      </c>
      <c r="E10" s="8">
        <f>IFERROR(INDEX(ListeCours[],MATCH(SUMPRODUCT((ListeCours[AGENDA]=EmploiDuTemps[[#Headers],[MARDI]])*(ROUNDDOWN($B10,10)&gt;=ROUNDDOWN(ListeCours[HEURE DE DÉBUT],10))*($B10&lt;=ListeCours[HEURE DE FIN]),ListeCours[UNIQUE]),ListeCours[UNIQUE],0),2),0)</f>
        <v>0</v>
      </c>
      <c r="F10" s="8">
        <f>IFERROR(INDEX(ListeCours[],MATCH(SUMPRODUCT((ListeCours[AGENDA]=EmploiDuTemps[[#Headers],[MERCREDI]])*(ROUNDDOWN($B10,10)&gt;=ROUNDDOWN(ListeCours[HEURE DE DÉBUT],10))*($B10&lt;=ListeCours[HEURE DE FIN]),ListeCours[UNIQUE]),ListeCours[UNIQUE],0),2),0)</f>
        <v>0</v>
      </c>
      <c r="G10" s="8">
        <f>IFERROR(INDEX(ListeCours[],MATCH(SUMPRODUCT((ListeCours[AGENDA]=EmploiDuTemps[[#Headers],[JEUDI]])*(ROUNDDOWN($B10,10)&gt;=ROUNDDOWN(ListeCours[HEURE DE DÉBUT],10))*($B10&lt;=ListeCours[HEURE DE FIN]),ListeCours[UNIQUE]),ListeCours[UNIQUE],0),2),0)</f>
        <v>0</v>
      </c>
      <c r="H10" s="8">
        <f>IFERROR(INDEX(ListeCours[],MATCH(SUMPRODUCT((ListeCours[AGENDA]=EmploiDuTemps[[#Headers],[VENDREDI]])*(ROUNDDOWN($B10,10)&gt;=ROUNDDOWN(ListeCours[HEURE DE DÉBUT],10))*($B10&lt;=ListeCours[HEURE DE FIN]),ListeCours[UNIQUE]),ListeCours[UNIQUE],0),2),0)</f>
        <v>0</v>
      </c>
      <c r="I10" s="8">
        <f>IFERROR(INDEX(ListeCours[],MATCH(SUMPRODUCT((ListeCours[AGENDA]=EmploiDuTemps[[#Headers],[SAMEDI]])*(ROUNDDOWN($B10,10)&gt;=ROUNDDOWN(ListeCours[HEURE DE DÉBUT],10))*($B10&lt;=ListeCours[HEURE DE FIN]),ListeCours[UNIQUE]),ListeCours[UNIQUE],0),2),0)</f>
        <v>0</v>
      </c>
    </row>
    <row r="11" spans="1:9" ht="30" customHeight="1" x14ac:dyDescent="0.2">
      <c r="B11" s="5">
        <f t="shared" si="0"/>
        <v>0.40625000000000011</v>
      </c>
      <c r="C11" s="8">
        <f>IFERROR(INDEX(ListeCours[],MATCH(SUMPRODUCT((ListeCours[AGENDA]=EmploiDuTemps[[#Headers],[DIMANCHE]])*(ROUNDDOWN($B11,10)&gt;=ROUNDDOWN(ListeCours[HEURE DE DÉBUT],10))*($B11&lt;=ListeCours[HEURE DE FIN]),ListeCours[UNIQUE]),ListeCours[UNIQUE],0),2),0)</f>
        <v>0</v>
      </c>
      <c r="D11" s="8">
        <f>IFERROR(INDEX(ListeCours[],MATCH(SUMPRODUCT((ListeCours[AGENDA]=EmploiDuTemps[[#Headers],[LUNDI]])*(ROUNDDOWN($B11,10)&gt;=ROUNDDOWN(ListeCours[HEURE DE DÉBUT],10))*($B11&lt;=ListeCours[HEURE DE FIN]),ListeCours[UNIQUE]),ListeCours[UNIQUE],0),2),0)</f>
        <v>0</v>
      </c>
      <c r="E11" s="8">
        <f>IFERROR(INDEX(ListeCours[],MATCH(SUMPRODUCT((ListeCours[AGENDA]=EmploiDuTemps[[#Headers],[MARDI]])*(ROUNDDOWN($B11,10)&gt;=ROUNDDOWN(ListeCours[HEURE DE DÉBUT],10))*($B11&lt;=ListeCours[HEURE DE FIN]),ListeCours[UNIQUE]),ListeCours[UNIQUE],0),2),0)</f>
        <v>0</v>
      </c>
      <c r="F11" s="8">
        <f>IFERROR(INDEX(ListeCours[],MATCH(SUMPRODUCT((ListeCours[AGENDA]=EmploiDuTemps[[#Headers],[MERCREDI]])*(ROUNDDOWN($B11,10)&gt;=ROUNDDOWN(ListeCours[HEURE DE DÉBUT],10))*($B11&lt;=ListeCours[HEURE DE FIN]),ListeCours[UNIQUE]),ListeCours[UNIQUE],0),2),0)</f>
        <v>0</v>
      </c>
      <c r="G11" s="8">
        <f>IFERROR(INDEX(ListeCours[],MATCH(SUMPRODUCT((ListeCours[AGENDA]=EmploiDuTemps[[#Headers],[JEUDI]])*(ROUNDDOWN($B11,10)&gt;=ROUNDDOWN(ListeCours[HEURE DE DÉBUT],10))*($B11&lt;=ListeCours[HEURE DE FIN]),ListeCours[UNIQUE]),ListeCours[UNIQUE],0),2),0)</f>
        <v>0</v>
      </c>
      <c r="H11" s="8">
        <f>IFERROR(INDEX(ListeCours[],MATCH(SUMPRODUCT((ListeCours[AGENDA]=EmploiDuTemps[[#Headers],[VENDREDI]])*(ROUNDDOWN($B11,10)&gt;=ROUNDDOWN(ListeCours[HEURE DE DÉBUT],10))*($B11&lt;=ListeCours[HEURE DE FIN]),ListeCours[UNIQUE]),ListeCours[UNIQUE],0),2),0)</f>
        <v>0</v>
      </c>
      <c r="I11" s="8">
        <f>IFERROR(INDEX(ListeCours[],MATCH(SUMPRODUCT((ListeCours[AGENDA]=EmploiDuTemps[[#Headers],[SAMEDI]])*(ROUNDDOWN($B11,10)&gt;=ROUNDDOWN(ListeCours[HEURE DE DÉBUT],10))*($B11&lt;=ListeCours[HEURE DE FIN]),ListeCours[UNIQUE]),ListeCours[UNIQUE],0),2),0)</f>
        <v>0</v>
      </c>
    </row>
    <row r="12" spans="1:9" ht="30" customHeight="1" x14ac:dyDescent="0.2">
      <c r="B12" s="5">
        <f t="shared" si="0"/>
        <v>0.4166666666666668</v>
      </c>
      <c r="C12" s="8">
        <f>IFERROR(INDEX(ListeCours[],MATCH(SUMPRODUCT((ListeCours[AGENDA]=EmploiDuTemps[[#Headers],[DIMANCHE]])*(ROUNDDOWN($B12,10)&gt;=ROUNDDOWN(ListeCours[HEURE DE DÉBUT],10))*($B12&lt;=ListeCours[HEURE DE FIN]),ListeCours[UNIQUE]),ListeCours[UNIQUE],0),2),0)</f>
        <v>0</v>
      </c>
      <c r="D12" s="8">
        <f>IFERROR(INDEX(ListeCours[],MATCH(SUMPRODUCT((ListeCours[AGENDA]=EmploiDuTemps[[#Headers],[LUNDI]])*(ROUNDDOWN($B12,10)&gt;=ROUNDDOWN(ListeCours[HEURE DE DÉBUT],10))*($B12&lt;=ListeCours[HEURE DE FIN]),ListeCours[UNIQUE]),ListeCours[UNIQUE],0),2),0)</f>
        <v>0</v>
      </c>
      <c r="E12" s="8">
        <f>IFERROR(INDEX(ListeCours[],MATCH(SUMPRODUCT((ListeCours[AGENDA]=EmploiDuTemps[[#Headers],[MARDI]])*(ROUNDDOWN($B12,10)&gt;=ROUNDDOWN(ListeCours[HEURE DE DÉBUT],10))*($B12&lt;=ListeCours[HEURE DE FIN]),ListeCours[UNIQUE]),ListeCours[UNIQUE],0),2),0)</f>
        <v>0</v>
      </c>
      <c r="F12" s="8">
        <f>IFERROR(INDEX(ListeCours[],MATCH(SUMPRODUCT((ListeCours[AGENDA]=EmploiDuTemps[[#Headers],[MERCREDI]])*(ROUNDDOWN($B12,10)&gt;=ROUNDDOWN(ListeCours[HEURE DE DÉBUT],10))*($B12&lt;=ListeCours[HEURE DE FIN]),ListeCours[UNIQUE]),ListeCours[UNIQUE],0),2),0)</f>
        <v>0</v>
      </c>
      <c r="G12" s="8">
        <f>IFERROR(INDEX(ListeCours[],MATCH(SUMPRODUCT((ListeCours[AGENDA]=EmploiDuTemps[[#Headers],[JEUDI]])*(ROUNDDOWN($B12,10)&gt;=ROUNDDOWN(ListeCours[HEURE DE DÉBUT],10))*($B12&lt;=ListeCours[HEURE DE FIN]),ListeCours[UNIQUE]),ListeCours[UNIQUE],0),2),0)</f>
        <v>0</v>
      </c>
      <c r="H12" s="8">
        <f>IFERROR(INDEX(ListeCours[],MATCH(SUMPRODUCT((ListeCours[AGENDA]=EmploiDuTemps[[#Headers],[VENDREDI]])*(ROUNDDOWN($B12,10)&gt;=ROUNDDOWN(ListeCours[HEURE DE DÉBUT],10))*($B12&lt;=ListeCours[HEURE DE FIN]),ListeCours[UNIQUE]),ListeCours[UNIQUE],0),2),0)</f>
        <v>0</v>
      </c>
      <c r="I12" s="8">
        <f>IFERROR(INDEX(ListeCours[],MATCH(SUMPRODUCT((ListeCours[AGENDA]=EmploiDuTemps[[#Headers],[SAMEDI]])*(ROUNDDOWN($B12,10)&gt;=ROUNDDOWN(ListeCours[HEURE DE DÉBUT],10))*($B12&lt;=ListeCours[HEURE DE FIN]),ListeCours[UNIQUE]),ListeCours[UNIQUE],0),2),0)</f>
        <v>0</v>
      </c>
    </row>
    <row r="13" spans="1:9" ht="30" customHeight="1" x14ac:dyDescent="0.2">
      <c r="B13" s="5">
        <f t="shared" si="0"/>
        <v>0.42708333333333348</v>
      </c>
      <c r="C13" s="8">
        <f>IFERROR(INDEX(ListeCours[],MATCH(SUMPRODUCT((ListeCours[AGENDA]=EmploiDuTemps[[#Headers],[DIMANCHE]])*(ROUNDDOWN($B13,10)&gt;=ROUNDDOWN(ListeCours[HEURE DE DÉBUT],10))*($B13&lt;=ListeCours[HEURE DE FIN]),ListeCours[UNIQUE]),ListeCours[UNIQUE],0),2),0)</f>
        <v>0</v>
      </c>
      <c r="D13" s="8">
        <f>IFERROR(INDEX(ListeCours[],MATCH(SUMPRODUCT((ListeCours[AGENDA]=EmploiDuTemps[[#Headers],[LUNDI]])*(ROUNDDOWN($B13,10)&gt;=ROUNDDOWN(ListeCours[HEURE DE DÉBUT],10))*($B13&lt;=ListeCours[HEURE DE FIN]),ListeCours[UNIQUE]),ListeCours[UNIQUE],0),2),0)</f>
        <v>0</v>
      </c>
      <c r="E13" s="8">
        <f>IFERROR(INDEX(ListeCours[],MATCH(SUMPRODUCT((ListeCours[AGENDA]=EmploiDuTemps[[#Headers],[MARDI]])*(ROUNDDOWN($B13,10)&gt;=ROUNDDOWN(ListeCours[HEURE DE DÉBUT],10))*($B13&lt;=ListeCours[HEURE DE FIN]),ListeCours[UNIQUE]),ListeCours[UNIQUE],0),2),0)</f>
        <v>0</v>
      </c>
      <c r="F13" s="8">
        <f>IFERROR(INDEX(ListeCours[],MATCH(SUMPRODUCT((ListeCours[AGENDA]=EmploiDuTemps[[#Headers],[MERCREDI]])*(ROUNDDOWN($B13,10)&gt;=ROUNDDOWN(ListeCours[HEURE DE DÉBUT],10))*($B13&lt;=ListeCours[HEURE DE FIN]),ListeCours[UNIQUE]),ListeCours[UNIQUE],0),2),0)</f>
        <v>0</v>
      </c>
      <c r="G13" s="8">
        <f>IFERROR(INDEX(ListeCours[],MATCH(SUMPRODUCT((ListeCours[AGENDA]=EmploiDuTemps[[#Headers],[JEUDI]])*(ROUNDDOWN($B13,10)&gt;=ROUNDDOWN(ListeCours[HEURE DE DÉBUT],10))*($B13&lt;=ListeCours[HEURE DE FIN]),ListeCours[UNIQUE]),ListeCours[UNIQUE],0),2),0)</f>
        <v>0</v>
      </c>
      <c r="H13" s="8">
        <f>IFERROR(INDEX(ListeCours[],MATCH(SUMPRODUCT((ListeCours[AGENDA]=EmploiDuTemps[[#Headers],[VENDREDI]])*(ROUNDDOWN($B13,10)&gt;=ROUNDDOWN(ListeCours[HEURE DE DÉBUT],10))*($B13&lt;=ListeCours[HEURE DE FIN]),ListeCours[UNIQUE]),ListeCours[UNIQUE],0),2),0)</f>
        <v>0</v>
      </c>
      <c r="I13" s="8">
        <f>IFERROR(INDEX(ListeCours[],MATCH(SUMPRODUCT((ListeCours[AGENDA]=EmploiDuTemps[[#Headers],[SAMEDI]])*(ROUNDDOWN($B13,10)&gt;=ROUNDDOWN(ListeCours[HEURE DE DÉBUT],10))*($B13&lt;=ListeCours[HEURE DE FIN]),ListeCours[UNIQUE]),ListeCours[UNIQUE],0),2),0)</f>
        <v>0</v>
      </c>
    </row>
    <row r="14" spans="1:9" ht="30" customHeight="1" x14ac:dyDescent="0.2">
      <c r="B14" s="5">
        <f t="shared" si="0"/>
        <v>0.43750000000000017</v>
      </c>
      <c r="C14" s="8">
        <f>IFERROR(INDEX(ListeCours[],MATCH(SUMPRODUCT((ListeCours[AGENDA]=EmploiDuTemps[[#Headers],[DIMANCHE]])*(ROUNDDOWN($B14,10)&gt;=ROUNDDOWN(ListeCours[HEURE DE DÉBUT],10))*($B14&lt;=ListeCours[HEURE DE FIN]),ListeCours[UNIQUE]),ListeCours[UNIQUE],0),2),0)</f>
        <v>0</v>
      </c>
      <c r="D14" s="8">
        <f>IFERROR(INDEX(ListeCours[],MATCH(SUMPRODUCT((ListeCours[AGENDA]=EmploiDuTemps[[#Headers],[LUNDI]])*(ROUNDDOWN($B14,10)&gt;=ROUNDDOWN(ListeCours[HEURE DE DÉBUT],10))*($B14&lt;=ListeCours[HEURE DE FIN]),ListeCours[UNIQUE]),ListeCours[UNIQUE],0),2),0)</f>
        <v>0</v>
      </c>
      <c r="E14" s="8">
        <f>IFERROR(INDEX(ListeCours[],MATCH(SUMPRODUCT((ListeCours[AGENDA]=EmploiDuTemps[[#Headers],[MARDI]])*(ROUNDDOWN($B14,10)&gt;=ROUNDDOWN(ListeCours[HEURE DE DÉBUT],10))*($B14&lt;=ListeCours[HEURE DE FIN]),ListeCours[UNIQUE]),ListeCours[UNIQUE],0),2),0)</f>
        <v>0</v>
      </c>
      <c r="F14" s="8">
        <f>IFERROR(INDEX(ListeCours[],MATCH(SUMPRODUCT((ListeCours[AGENDA]=EmploiDuTemps[[#Headers],[MERCREDI]])*(ROUNDDOWN($B14,10)&gt;=ROUNDDOWN(ListeCours[HEURE DE DÉBUT],10))*($B14&lt;=ListeCours[HEURE DE FIN]),ListeCours[UNIQUE]),ListeCours[UNIQUE],0),2),0)</f>
        <v>0</v>
      </c>
      <c r="G14" s="8">
        <f>IFERROR(INDEX(ListeCours[],MATCH(SUMPRODUCT((ListeCours[AGENDA]=EmploiDuTemps[[#Headers],[JEUDI]])*(ROUNDDOWN($B14,10)&gt;=ROUNDDOWN(ListeCours[HEURE DE DÉBUT],10))*($B14&lt;=ListeCours[HEURE DE FIN]),ListeCours[UNIQUE]),ListeCours[UNIQUE],0),2),0)</f>
        <v>0</v>
      </c>
      <c r="H14" s="8">
        <f>IFERROR(INDEX(ListeCours[],MATCH(SUMPRODUCT((ListeCours[AGENDA]=EmploiDuTemps[[#Headers],[VENDREDI]])*(ROUNDDOWN($B14,10)&gt;=ROUNDDOWN(ListeCours[HEURE DE DÉBUT],10))*($B14&lt;=ListeCours[HEURE DE FIN]),ListeCours[UNIQUE]),ListeCours[UNIQUE],0),2),0)</f>
        <v>0</v>
      </c>
      <c r="I14" s="8">
        <f>IFERROR(INDEX(ListeCours[],MATCH(SUMPRODUCT((ListeCours[AGENDA]=EmploiDuTemps[[#Headers],[SAMEDI]])*(ROUNDDOWN($B14,10)&gt;=ROUNDDOWN(ListeCours[HEURE DE DÉBUT],10))*($B14&lt;=ListeCours[HEURE DE FIN]),ListeCours[UNIQUE]),ListeCours[UNIQUE],0),2),0)</f>
        <v>0</v>
      </c>
    </row>
    <row r="15" spans="1:9" ht="30" customHeight="1" x14ac:dyDescent="0.2">
      <c r="B15" s="5">
        <f t="shared" si="0"/>
        <v>0.44791666666666685</v>
      </c>
      <c r="C15" s="8">
        <f>IFERROR(INDEX(ListeCours[],MATCH(SUMPRODUCT((ListeCours[AGENDA]=EmploiDuTemps[[#Headers],[DIMANCHE]])*(ROUNDDOWN($B15,10)&gt;=ROUNDDOWN(ListeCours[HEURE DE DÉBUT],10))*($B15&lt;=ListeCours[HEURE DE FIN]),ListeCours[UNIQUE]),ListeCours[UNIQUE],0),2),0)</f>
        <v>0</v>
      </c>
      <c r="D15" s="8">
        <f>IFERROR(INDEX(ListeCours[],MATCH(SUMPRODUCT((ListeCours[AGENDA]=EmploiDuTemps[[#Headers],[LUNDI]])*(ROUNDDOWN($B15,10)&gt;=ROUNDDOWN(ListeCours[HEURE DE DÉBUT],10))*($B15&lt;=ListeCours[HEURE DE FIN]),ListeCours[UNIQUE]),ListeCours[UNIQUE],0),2),0)</f>
        <v>0</v>
      </c>
      <c r="E15" s="8">
        <f>IFERROR(INDEX(ListeCours[],MATCH(SUMPRODUCT((ListeCours[AGENDA]=EmploiDuTemps[[#Headers],[MARDI]])*(ROUNDDOWN($B15,10)&gt;=ROUNDDOWN(ListeCours[HEURE DE DÉBUT],10))*($B15&lt;=ListeCours[HEURE DE FIN]),ListeCours[UNIQUE]),ListeCours[UNIQUE],0),2),0)</f>
        <v>0</v>
      </c>
      <c r="F15" s="8">
        <f>IFERROR(INDEX(ListeCours[],MATCH(SUMPRODUCT((ListeCours[AGENDA]=EmploiDuTemps[[#Headers],[MERCREDI]])*(ROUNDDOWN($B15,10)&gt;=ROUNDDOWN(ListeCours[HEURE DE DÉBUT],10))*($B15&lt;=ListeCours[HEURE DE FIN]),ListeCours[UNIQUE]),ListeCours[UNIQUE],0),2),0)</f>
        <v>0</v>
      </c>
      <c r="G15" s="8">
        <f>IFERROR(INDEX(ListeCours[],MATCH(SUMPRODUCT((ListeCours[AGENDA]=EmploiDuTemps[[#Headers],[JEUDI]])*(ROUNDDOWN($B15,10)&gt;=ROUNDDOWN(ListeCours[HEURE DE DÉBUT],10))*($B15&lt;=ListeCours[HEURE DE FIN]),ListeCours[UNIQUE]),ListeCours[UNIQUE],0),2),0)</f>
        <v>0</v>
      </c>
      <c r="H15" s="8">
        <f>IFERROR(INDEX(ListeCours[],MATCH(SUMPRODUCT((ListeCours[AGENDA]=EmploiDuTemps[[#Headers],[VENDREDI]])*(ROUNDDOWN($B15,10)&gt;=ROUNDDOWN(ListeCours[HEURE DE DÉBUT],10))*($B15&lt;=ListeCours[HEURE DE FIN]),ListeCours[UNIQUE]),ListeCours[UNIQUE],0),2),0)</f>
        <v>0</v>
      </c>
      <c r="I15" s="8">
        <f>IFERROR(INDEX(ListeCours[],MATCH(SUMPRODUCT((ListeCours[AGENDA]=EmploiDuTemps[[#Headers],[SAMEDI]])*(ROUNDDOWN($B15,10)&gt;=ROUNDDOWN(ListeCours[HEURE DE DÉBUT],10))*($B15&lt;=ListeCours[HEURE DE FIN]),ListeCours[UNIQUE]),ListeCours[UNIQUE],0),2),0)</f>
        <v>0</v>
      </c>
    </row>
    <row r="16" spans="1:9" ht="30" customHeight="1" x14ac:dyDescent="0.2">
      <c r="B16" s="5">
        <f t="shared" si="0"/>
        <v>0.45833333333333354</v>
      </c>
      <c r="C16" s="8">
        <f>IFERROR(INDEX(ListeCours[],MATCH(SUMPRODUCT((ListeCours[AGENDA]=EmploiDuTemps[[#Headers],[DIMANCHE]])*(ROUNDDOWN($B16,10)&gt;=ROUNDDOWN(ListeCours[HEURE DE DÉBUT],10))*($B16&lt;=ListeCours[HEURE DE FIN]),ListeCours[UNIQUE]),ListeCours[UNIQUE],0),2),0)</f>
        <v>0</v>
      </c>
      <c r="D16" s="8">
        <f>IFERROR(INDEX(ListeCours[],MATCH(SUMPRODUCT((ListeCours[AGENDA]=EmploiDuTemps[[#Headers],[LUNDI]])*(ROUNDDOWN($B16,10)&gt;=ROUNDDOWN(ListeCours[HEURE DE DÉBUT],10))*($B16&lt;=ListeCours[HEURE DE FIN]),ListeCours[UNIQUE]),ListeCours[UNIQUE],0),2),0)</f>
        <v>0</v>
      </c>
      <c r="E16" s="8" t="str">
        <f>IFERROR(INDEX(ListeCours[],MATCH(SUMPRODUCT((ListeCours[AGENDA]=EmploiDuTemps[[#Headers],[MARDI]])*(ROUNDDOWN($B16,10)&gt;=ROUNDDOWN(ListeCours[HEURE DE DÉBUT],10))*($B16&lt;=ListeCours[HEURE DE FIN]),ListeCours[UNIQUE]),ListeCours[UNIQUE],0),2),0)</f>
        <v>HPE-295</v>
      </c>
      <c r="F16" s="8">
        <f>IFERROR(INDEX(ListeCours[],MATCH(SUMPRODUCT((ListeCours[AGENDA]=EmploiDuTemps[[#Headers],[MERCREDI]])*(ROUNDDOWN($B16,10)&gt;=ROUNDDOWN(ListeCours[HEURE DE DÉBUT],10))*($B16&lt;=ListeCours[HEURE DE FIN]),ListeCours[UNIQUE]),ListeCours[UNIQUE],0),2),0)</f>
        <v>0</v>
      </c>
      <c r="G16" s="8" t="str">
        <f>IFERROR(INDEX(ListeCours[],MATCH(SUMPRODUCT((ListeCours[AGENDA]=EmploiDuTemps[[#Headers],[JEUDI]])*(ROUNDDOWN($B16,10)&gt;=ROUNDDOWN(ListeCours[HEURE DE DÉBUT],10))*($B16&lt;=ListeCours[HEURE DE FIN]),ListeCours[UNIQUE]),ListeCours[UNIQUE],0),2),0)</f>
        <v>HPE-295</v>
      </c>
      <c r="H16" s="8">
        <f>IFERROR(INDEX(ListeCours[],MATCH(SUMPRODUCT((ListeCours[AGENDA]=EmploiDuTemps[[#Headers],[VENDREDI]])*(ROUNDDOWN($B16,10)&gt;=ROUNDDOWN(ListeCours[HEURE DE DÉBUT],10))*($B16&lt;=ListeCours[HEURE DE FIN]),ListeCours[UNIQUE]),ListeCours[UNIQUE],0),2),0)</f>
        <v>0</v>
      </c>
      <c r="I16" s="8">
        <f>IFERROR(INDEX(ListeCours[],MATCH(SUMPRODUCT((ListeCours[AGENDA]=EmploiDuTemps[[#Headers],[SAMEDI]])*(ROUNDDOWN($B16,10)&gt;=ROUNDDOWN(ListeCours[HEURE DE DÉBUT],10))*($B16&lt;=ListeCours[HEURE DE FIN]),ListeCours[UNIQUE]),ListeCours[UNIQUE],0),2),0)</f>
        <v>0</v>
      </c>
    </row>
    <row r="17" spans="1:9" ht="30" customHeight="1" x14ac:dyDescent="0.2">
      <c r="B17" s="5">
        <f t="shared" si="0"/>
        <v>0.46875000000000022</v>
      </c>
      <c r="C17" s="8">
        <f>IFERROR(INDEX(ListeCours[],MATCH(SUMPRODUCT((ListeCours[AGENDA]=EmploiDuTemps[[#Headers],[DIMANCHE]])*(ROUNDDOWN($B17,10)&gt;=ROUNDDOWN(ListeCours[HEURE DE DÉBUT],10))*($B17&lt;=ListeCours[HEURE DE FIN]),ListeCours[UNIQUE]),ListeCours[UNIQUE],0),2),0)</f>
        <v>0</v>
      </c>
      <c r="D17" s="8">
        <f>IFERROR(INDEX(ListeCours[],MATCH(SUMPRODUCT((ListeCours[AGENDA]=EmploiDuTemps[[#Headers],[LUNDI]])*(ROUNDDOWN($B17,10)&gt;=ROUNDDOWN(ListeCours[HEURE DE DÉBUT],10))*($B17&lt;=ListeCours[HEURE DE FIN]),ListeCours[UNIQUE]),ListeCours[UNIQUE],0),2),0)</f>
        <v>0</v>
      </c>
      <c r="E17" s="8" t="str">
        <f>IFERROR(INDEX(ListeCours[],MATCH(SUMPRODUCT((ListeCours[AGENDA]=EmploiDuTemps[[#Headers],[MARDI]])*(ROUNDDOWN($B17,10)&gt;=ROUNDDOWN(ListeCours[HEURE DE DÉBUT],10))*($B17&lt;=ListeCours[HEURE DE FIN]),ListeCours[UNIQUE]),ListeCours[UNIQUE],0),2),0)</f>
        <v>HPE-295</v>
      </c>
      <c r="F17" s="8">
        <f>IFERROR(INDEX(ListeCours[],MATCH(SUMPRODUCT((ListeCours[AGENDA]=EmploiDuTemps[[#Headers],[MERCREDI]])*(ROUNDDOWN($B17,10)&gt;=ROUNDDOWN(ListeCours[HEURE DE DÉBUT],10))*($B17&lt;=ListeCours[HEURE DE FIN]),ListeCours[UNIQUE]),ListeCours[UNIQUE],0),2),0)</f>
        <v>0</v>
      </c>
      <c r="G17" s="8" t="str">
        <f>IFERROR(INDEX(ListeCours[],MATCH(SUMPRODUCT((ListeCours[AGENDA]=EmploiDuTemps[[#Headers],[JEUDI]])*(ROUNDDOWN($B17,10)&gt;=ROUNDDOWN(ListeCours[HEURE DE DÉBUT],10))*($B17&lt;=ListeCours[HEURE DE FIN]),ListeCours[UNIQUE]),ListeCours[UNIQUE],0),2),0)</f>
        <v>HPE-295</v>
      </c>
      <c r="H17" s="8">
        <f>IFERROR(INDEX(ListeCours[],MATCH(SUMPRODUCT((ListeCours[AGENDA]=EmploiDuTemps[[#Headers],[VENDREDI]])*(ROUNDDOWN($B17,10)&gt;=ROUNDDOWN(ListeCours[HEURE DE DÉBUT],10))*($B17&lt;=ListeCours[HEURE DE FIN]),ListeCours[UNIQUE]),ListeCours[UNIQUE],0),2),0)</f>
        <v>0</v>
      </c>
      <c r="I17" s="8">
        <f>IFERROR(INDEX(ListeCours[],MATCH(SUMPRODUCT((ListeCours[AGENDA]=EmploiDuTemps[[#Headers],[SAMEDI]])*(ROUNDDOWN($B17,10)&gt;=ROUNDDOWN(ListeCours[HEURE DE DÉBUT],10))*($B17&lt;=ListeCours[HEURE DE FIN]),ListeCours[UNIQUE]),ListeCours[UNIQUE],0),2),0)</f>
        <v>0</v>
      </c>
    </row>
    <row r="18" spans="1:9" ht="30" customHeight="1" x14ac:dyDescent="0.2">
      <c r="B18" s="5">
        <f t="shared" si="0"/>
        <v>0.47916666666666691</v>
      </c>
      <c r="C18" s="8">
        <f>IFERROR(INDEX(ListeCours[],MATCH(SUMPRODUCT((ListeCours[AGENDA]=EmploiDuTemps[[#Headers],[DIMANCHE]])*(ROUNDDOWN($B18,10)&gt;=ROUNDDOWN(ListeCours[HEURE DE DÉBUT],10))*($B18&lt;=ListeCours[HEURE DE FIN]),ListeCours[UNIQUE]),ListeCours[UNIQUE],0),2),0)</f>
        <v>0</v>
      </c>
      <c r="D18" s="8">
        <f>IFERROR(INDEX(ListeCours[],MATCH(SUMPRODUCT((ListeCours[AGENDA]=EmploiDuTemps[[#Headers],[LUNDI]])*(ROUNDDOWN($B18,10)&gt;=ROUNDDOWN(ListeCours[HEURE DE DÉBUT],10))*($B18&lt;=ListeCours[HEURE DE FIN]),ListeCours[UNIQUE]),ListeCours[UNIQUE],0),2),0)</f>
        <v>0</v>
      </c>
      <c r="E18" s="8" t="str">
        <f>IFERROR(INDEX(ListeCours[],MATCH(SUMPRODUCT((ListeCours[AGENDA]=EmploiDuTemps[[#Headers],[MARDI]])*(ROUNDDOWN($B18,10)&gt;=ROUNDDOWN(ListeCours[HEURE DE DÉBUT],10))*($B18&lt;=ListeCours[HEURE DE FIN]),ListeCours[UNIQUE]),ListeCours[UNIQUE],0),2),0)</f>
        <v>HPE-295</v>
      </c>
      <c r="F18" s="8">
        <f>IFERROR(INDEX(ListeCours[],MATCH(SUMPRODUCT((ListeCours[AGENDA]=EmploiDuTemps[[#Headers],[MERCREDI]])*(ROUNDDOWN($B18,10)&gt;=ROUNDDOWN(ListeCours[HEURE DE DÉBUT],10))*($B18&lt;=ListeCours[HEURE DE FIN]),ListeCours[UNIQUE]),ListeCours[UNIQUE],0),2),0)</f>
        <v>0</v>
      </c>
      <c r="G18" s="8" t="str">
        <f>IFERROR(INDEX(ListeCours[],MATCH(SUMPRODUCT((ListeCours[AGENDA]=EmploiDuTemps[[#Headers],[JEUDI]])*(ROUNDDOWN($B18,10)&gt;=ROUNDDOWN(ListeCours[HEURE DE DÉBUT],10))*($B18&lt;=ListeCours[HEURE DE FIN]),ListeCours[UNIQUE]),ListeCours[UNIQUE],0),2),0)</f>
        <v>HPE-295</v>
      </c>
      <c r="H18" s="8">
        <f>IFERROR(INDEX(ListeCours[],MATCH(SUMPRODUCT((ListeCours[AGENDA]=EmploiDuTemps[[#Headers],[VENDREDI]])*(ROUNDDOWN($B18,10)&gt;=ROUNDDOWN(ListeCours[HEURE DE DÉBUT],10))*($B18&lt;=ListeCours[HEURE DE FIN]),ListeCours[UNIQUE]),ListeCours[UNIQUE],0),2),0)</f>
        <v>0</v>
      </c>
      <c r="I18" s="8">
        <f>IFERROR(INDEX(ListeCours[],MATCH(SUMPRODUCT((ListeCours[AGENDA]=EmploiDuTemps[[#Headers],[SAMEDI]])*(ROUNDDOWN($B18,10)&gt;=ROUNDDOWN(ListeCours[HEURE DE DÉBUT],10))*($B18&lt;=ListeCours[HEURE DE FIN]),ListeCours[UNIQUE]),ListeCours[UNIQUE],0),2),0)</f>
        <v>0</v>
      </c>
    </row>
    <row r="19" spans="1:9" ht="30" customHeight="1" x14ac:dyDescent="0.2">
      <c r="B19" s="5">
        <f t="shared" si="0"/>
        <v>0.48958333333333359</v>
      </c>
      <c r="C19" s="8">
        <f>IFERROR(INDEX(ListeCours[],MATCH(SUMPRODUCT((ListeCours[AGENDA]=EmploiDuTemps[[#Headers],[DIMANCHE]])*(ROUNDDOWN($B19,10)&gt;=ROUNDDOWN(ListeCours[HEURE DE DÉBUT],10))*($B19&lt;=ListeCours[HEURE DE FIN]),ListeCours[UNIQUE]),ListeCours[UNIQUE],0),2),0)</f>
        <v>0</v>
      </c>
      <c r="D19" s="8">
        <f>IFERROR(INDEX(ListeCours[],MATCH(SUMPRODUCT((ListeCours[AGENDA]=EmploiDuTemps[[#Headers],[LUNDI]])*(ROUNDDOWN($B19,10)&gt;=ROUNDDOWN(ListeCours[HEURE DE DÉBUT],10))*($B19&lt;=ListeCours[HEURE DE FIN]),ListeCours[UNIQUE]),ListeCours[UNIQUE],0),2),0)</f>
        <v>0</v>
      </c>
      <c r="E19" s="8" t="str">
        <f>IFERROR(INDEX(ListeCours[],MATCH(SUMPRODUCT((ListeCours[AGENDA]=EmploiDuTemps[[#Headers],[MARDI]])*(ROUNDDOWN($B19,10)&gt;=ROUNDDOWN(ListeCours[HEURE DE DÉBUT],10))*($B19&lt;=ListeCours[HEURE DE FIN]),ListeCours[UNIQUE]),ListeCours[UNIQUE],0),2),0)</f>
        <v>HPE-295</v>
      </c>
      <c r="F19" s="8">
        <f>IFERROR(INDEX(ListeCours[],MATCH(SUMPRODUCT((ListeCours[AGENDA]=EmploiDuTemps[[#Headers],[MERCREDI]])*(ROUNDDOWN($B19,10)&gt;=ROUNDDOWN(ListeCours[HEURE DE DÉBUT],10))*($B19&lt;=ListeCours[HEURE DE FIN]),ListeCours[UNIQUE]),ListeCours[UNIQUE],0),2),0)</f>
        <v>0</v>
      </c>
      <c r="G19" s="8" t="str">
        <f>IFERROR(INDEX(ListeCours[],MATCH(SUMPRODUCT((ListeCours[AGENDA]=EmploiDuTemps[[#Headers],[JEUDI]])*(ROUNDDOWN($B19,10)&gt;=ROUNDDOWN(ListeCours[HEURE DE DÉBUT],10))*($B19&lt;=ListeCours[HEURE DE FIN]),ListeCours[UNIQUE]),ListeCours[UNIQUE],0),2),0)</f>
        <v>HPE-295</v>
      </c>
      <c r="H19" s="8">
        <f>IFERROR(INDEX(ListeCours[],MATCH(SUMPRODUCT((ListeCours[AGENDA]=EmploiDuTemps[[#Headers],[VENDREDI]])*(ROUNDDOWN($B19,10)&gt;=ROUNDDOWN(ListeCours[HEURE DE DÉBUT],10))*($B19&lt;=ListeCours[HEURE DE FIN]),ListeCours[UNIQUE]),ListeCours[UNIQUE],0),2),0)</f>
        <v>0</v>
      </c>
      <c r="I19" s="8">
        <f>IFERROR(INDEX(ListeCours[],MATCH(SUMPRODUCT((ListeCours[AGENDA]=EmploiDuTemps[[#Headers],[SAMEDI]])*(ROUNDDOWN($B19,10)&gt;=ROUNDDOWN(ListeCours[HEURE DE DÉBUT],10))*($B19&lt;=ListeCours[HEURE DE FIN]),ListeCours[UNIQUE]),ListeCours[UNIQUE],0),2),0)</f>
        <v>0</v>
      </c>
    </row>
    <row r="20" spans="1:9" ht="30" customHeight="1" x14ac:dyDescent="0.2">
      <c r="B20" s="5">
        <f t="shared" si="0"/>
        <v>0.50000000000000022</v>
      </c>
      <c r="C20" s="8">
        <f>IFERROR(INDEX(ListeCours[],MATCH(SUMPRODUCT((ListeCours[AGENDA]=EmploiDuTemps[[#Headers],[DIMANCHE]])*(ROUNDDOWN($B20,10)&gt;=ROUNDDOWN(ListeCours[HEURE DE DÉBUT],10))*($B20&lt;=ListeCours[HEURE DE FIN]),ListeCours[UNIQUE]),ListeCours[UNIQUE],0),2),0)</f>
        <v>0</v>
      </c>
      <c r="D20" s="8">
        <f>IFERROR(INDEX(ListeCours[],MATCH(SUMPRODUCT((ListeCours[AGENDA]=EmploiDuTemps[[#Headers],[LUNDI]])*(ROUNDDOWN($B20,10)&gt;=ROUNDDOWN(ListeCours[HEURE DE DÉBUT],10))*($B20&lt;=ListeCours[HEURE DE FIN]),ListeCours[UNIQUE]),ListeCours[UNIQUE],0),2),0)</f>
        <v>0</v>
      </c>
      <c r="E20" s="8" t="str">
        <f>IFERROR(INDEX(ListeCours[],MATCH(SUMPRODUCT((ListeCours[AGENDA]=EmploiDuTemps[[#Headers],[MARDI]])*(ROUNDDOWN($B20,10)&gt;=ROUNDDOWN(ListeCours[HEURE DE DÉBUT],10))*($B20&lt;=ListeCours[HEURE DE FIN]),ListeCours[UNIQUE]),ListeCours[UNIQUE],0),2),0)</f>
        <v>HPE-295</v>
      </c>
      <c r="F20" s="8">
        <f>IFERROR(INDEX(ListeCours[],MATCH(SUMPRODUCT((ListeCours[AGENDA]=EmploiDuTemps[[#Headers],[MERCREDI]])*(ROUNDDOWN($B20,10)&gt;=ROUNDDOWN(ListeCours[HEURE DE DÉBUT],10))*($B20&lt;=ListeCours[HEURE DE FIN]),ListeCours[UNIQUE]),ListeCours[UNIQUE],0),2),0)</f>
        <v>0</v>
      </c>
      <c r="G20" s="8" t="str">
        <f>IFERROR(INDEX(ListeCours[],MATCH(SUMPRODUCT((ListeCours[AGENDA]=EmploiDuTemps[[#Headers],[JEUDI]])*(ROUNDDOWN($B20,10)&gt;=ROUNDDOWN(ListeCours[HEURE DE DÉBUT],10))*($B20&lt;=ListeCours[HEURE DE FIN]),ListeCours[UNIQUE]),ListeCours[UNIQUE],0),2),0)</f>
        <v>HPE-295</v>
      </c>
      <c r="H20" s="8">
        <f>IFERROR(INDEX(ListeCours[],MATCH(SUMPRODUCT((ListeCours[AGENDA]=EmploiDuTemps[[#Headers],[VENDREDI]])*(ROUNDDOWN($B20,10)&gt;=ROUNDDOWN(ListeCours[HEURE DE DÉBUT],10))*($B20&lt;=ListeCours[HEURE DE FIN]),ListeCours[UNIQUE]),ListeCours[UNIQUE],0),2),0)</f>
        <v>0</v>
      </c>
      <c r="I20" s="8">
        <f>IFERROR(INDEX(ListeCours[],MATCH(SUMPRODUCT((ListeCours[AGENDA]=EmploiDuTemps[[#Headers],[SAMEDI]])*(ROUNDDOWN($B20,10)&gt;=ROUNDDOWN(ListeCours[HEURE DE DÉBUT],10))*($B20&lt;=ListeCours[HEURE DE FIN]),ListeCours[UNIQUE]),ListeCours[UNIQUE],0),2),0)</f>
        <v>0</v>
      </c>
    </row>
    <row r="21" spans="1:9" ht="30" customHeight="1" x14ac:dyDescent="0.2">
      <c r="B21" s="5">
        <f t="shared" si="0"/>
        <v>0.51041666666666685</v>
      </c>
      <c r="C21" s="8">
        <f>IFERROR(INDEX(ListeCours[],MATCH(SUMPRODUCT((ListeCours[AGENDA]=EmploiDuTemps[[#Headers],[DIMANCHE]])*(ROUNDDOWN($B21,10)&gt;=ROUNDDOWN(ListeCours[HEURE DE DÉBUT],10))*($B21&lt;=ListeCours[HEURE DE FIN]),ListeCours[UNIQUE]),ListeCours[UNIQUE],0),2),0)</f>
        <v>0</v>
      </c>
      <c r="D21" s="8">
        <f>IFERROR(INDEX(ListeCours[],MATCH(SUMPRODUCT((ListeCours[AGENDA]=EmploiDuTemps[[#Headers],[LUNDI]])*(ROUNDDOWN($B21,10)&gt;=ROUNDDOWN(ListeCours[HEURE DE DÉBUT],10))*($B21&lt;=ListeCours[HEURE DE FIN]),ListeCours[UNIQUE]),ListeCours[UNIQUE],0),2),0)</f>
        <v>0</v>
      </c>
      <c r="E21" s="8">
        <f>IFERROR(INDEX(ListeCours[],MATCH(SUMPRODUCT((ListeCours[AGENDA]=EmploiDuTemps[[#Headers],[MARDI]])*(ROUNDDOWN($B21,10)&gt;=ROUNDDOWN(ListeCours[HEURE DE DÉBUT],10))*($B21&lt;=ListeCours[HEURE DE FIN]),ListeCours[UNIQUE]),ListeCours[UNIQUE],0),2),0)</f>
        <v>0</v>
      </c>
      <c r="F21" s="8">
        <f>IFERROR(INDEX(ListeCours[],MATCH(SUMPRODUCT((ListeCours[AGENDA]=EmploiDuTemps[[#Headers],[MERCREDI]])*(ROUNDDOWN($B21,10)&gt;=ROUNDDOWN(ListeCours[HEURE DE DÉBUT],10))*($B21&lt;=ListeCours[HEURE DE FIN]),ListeCours[UNIQUE]),ListeCours[UNIQUE],0),2),0)</f>
        <v>0</v>
      </c>
      <c r="G21" s="8">
        <f>IFERROR(INDEX(ListeCours[],MATCH(SUMPRODUCT((ListeCours[AGENDA]=EmploiDuTemps[[#Headers],[JEUDI]])*(ROUNDDOWN($B21,10)&gt;=ROUNDDOWN(ListeCours[HEURE DE DÉBUT],10))*($B21&lt;=ListeCours[HEURE DE FIN]),ListeCours[UNIQUE]),ListeCours[UNIQUE],0),2),0)</f>
        <v>0</v>
      </c>
      <c r="H21" s="8">
        <f>IFERROR(INDEX(ListeCours[],MATCH(SUMPRODUCT((ListeCours[AGENDA]=EmploiDuTemps[[#Headers],[VENDREDI]])*(ROUNDDOWN($B21,10)&gt;=ROUNDDOWN(ListeCours[HEURE DE DÉBUT],10))*($B21&lt;=ListeCours[HEURE DE FIN]),ListeCours[UNIQUE]),ListeCours[UNIQUE],0),2),0)</f>
        <v>0</v>
      </c>
      <c r="I21" s="8">
        <f>IFERROR(INDEX(ListeCours[],MATCH(SUMPRODUCT((ListeCours[AGENDA]=EmploiDuTemps[[#Headers],[SAMEDI]])*(ROUNDDOWN($B21,10)&gt;=ROUNDDOWN(ListeCours[HEURE DE DÉBUT],10))*($B21&lt;=ListeCours[HEURE DE FIN]),ListeCours[UNIQUE]),ListeCours[UNIQUE],0),2),0)</f>
        <v>0</v>
      </c>
    </row>
    <row r="22" spans="1:9" ht="30" customHeight="1" x14ac:dyDescent="0.2">
      <c r="B22" s="5">
        <f t="shared" si="0"/>
        <v>0.52083333333333348</v>
      </c>
      <c r="C22" s="8">
        <f>IFERROR(INDEX(ListeCours[],MATCH(SUMPRODUCT((ListeCours[AGENDA]=EmploiDuTemps[[#Headers],[DIMANCHE]])*(ROUNDDOWN($B22,10)&gt;=ROUNDDOWN(ListeCours[HEURE DE DÉBUT],10))*($B22&lt;=ListeCours[HEURE DE FIN]),ListeCours[UNIQUE]),ListeCours[UNIQUE],0),2),0)</f>
        <v>0</v>
      </c>
      <c r="D22" s="8">
        <f>IFERROR(INDEX(ListeCours[],MATCH(SUMPRODUCT((ListeCours[AGENDA]=EmploiDuTemps[[#Headers],[LUNDI]])*(ROUNDDOWN($B22,10)&gt;=ROUNDDOWN(ListeCours[HEURE DE DÉBUT],10))*($B22&lt;=ListeCours[HEURE DE FIN]),ListeCours[UNIQUE]),ListeCours[UNIQUE],0),2),0)</f>
        <v>0</v>
      </c>
      <c r="E22" s="8">
        <f>IFERROR(INDEX(ListeCours[],MATCH(SUMPRODUCT((ListeCours[AGENDA]=EmploiDuTemps[[#Headers],[MARDI]])*(ROUNDDOWN($B22,10)&gt;=ROUNDDOWN(ListeCours[HEURE DE DÉBUT],10))*($B22&lt;=ListeCours[HEURE DE FIN]),ListeCours[UNIQUE]),ListeCours[UNIQUE],0),2),0)</f>
        <v>0</v>
      </c>
      <c r="F22" s="8">
        <f>IFERROR(INDEX(ListeCours[],MATCH(SUMPRODUCT((ListeCours[AGENDA]=EmploiDuTemps[[#Headers],[MERCREDI]])*(ROUNDDOWN($B22,10)&gt;=ROUNDDOWN(ListeCours[HEURE DE DÉBUT],10))*($B22&lt;=ListeCours[HEURE DE FIN]),ListeCours[UNIQUE]),ListeCours[UNIQUE],0),2),0)</f>
        <v>0</v>
      </c>
      <c r="G22" s="8">
        <f>IFERROR(INDEX(ListeCours[],MATCH(SUMPRODUCT((ListeCours[AGENDA]=EmploiDuTemps[[#Headers],[JEUDI]])*(ROUNDDOWN($B22,10)&gt;=ROUNDDOWN(ListeCours[HEURE DE DÉBUT],10))*($B22&lt;=ListeCours[HEURE DE FIN]),ListeCours[UNIQUE]),ListeCours[UNIQUE],0),2),0)</f>
        <v>0</v>
      </c>
      <c r="H22" s="8">
        <f>IFERROR(INDEX(ListeCours[],MATCH(SUMPRODUCT((ListeCours[AGENDA]=EmploiDuTemps[[#Headers],[VENDREDI]])*(ROUNDDOWN($B22,10)&gt;=ROUNDDOWN(ListeCours[HEURE DE DÉBUT],10))*($B22&lt;=ListeCours[HEURE DE FIN]),ListeCours[UNIQUE]),ListeCours[UNIQUE],0),2),0)</f>
        <v>0</v>
      </c>
      <c r="I22" s="8">
        <f>IFERROR(INDEX(ListeCours[],MATCH(SUMPRODUCT((ListeCours[AGENDA]=EmploiDuTemps[[#Headers],[SAMEDI]])*(ROUNDDOWN($B22,10)&gt;=ROUNDDOWN(ListeCours[HEURE DE DÉBUT],10))*($B22&lt;=ListeCours[HEURE DE FIN]),ListeCours[UNIQUE]),ListeCours[UNIQUE],0),2),0)</f>
        <v>0</v>
      </c>
    </row>
    <row r="23" spans="1:9" ht="30" customHeight="1" x14ac:dyDescent="0.2">
      <c r="A23"/>
      <c r="B23" s="5">
        <f t="shared" si="0"/>
        <v>0.53125000000000011</v>
      </c>
      <c r="C23" s="8">
        <f>IFERROR(INDEX(ListeCours[],MATCH(SUMPRODUCT((ListeCours[AGENDA]=EmploiDuTemps[[#Headers],[DIMANCHE]])*(ROUNDDOWN($B23,10)&gt;=ROUNDDOWN(ListeCours[HEURE DE DÉBUT],10))*($B23&lt;=ListeCours[HEURE DE FIN]),ListeCours[UNIQUE]),ListeCours[UNIQUE],0),2),0)</f>
        <v>0</v>
      </c>
      <c r="D23" s="8">
        <f>IFERROR(INDEX(ListeCours[],MATCH(SUMPRODUCT((ListeCours[AGENDA]=EmploiDuTemps[[#Headers],[LUNDI]])*(ROUNDDOWN($B23,10)&gt;=ROUNDDOWN(ListeCours[HEURE DE DÉBUT],10))*($B23&lt;=ListeCours[HEURE DE FIN]),ListeCours[UNIQUE]),ListeCours[UNIQUE],0),2),0)</f>
        <v>0</v>
      </c>
      <c r="E23" s="8">
        <f>IFERROR(INDEX(ListeCours[],MATCH(SUMPRODUCT((ListeCours[AGENDA]=EmploiDuTemps[[#Headers],[MARDI]])*(ROUNDDOWN($B23,10)&gt;=ROUNDDOWN(ListeCours[HEURE DE DÉBUT],10))*($B23&lt;=ListeCours[HEURE DE FIN]),ListeCours[UNIQUE]),ListeCours[UNIQUE],0),2),0)</f>
        <v>0</v>
      </c>
      <c r="F23" s="8">
        <f>IFERROR(INDEX(ListeCours[],MATCH(SUMPRODUCT((ListeCours[AGENDA]=EmploiDuTemps[[#Headers],[MERCREDI]])*(ROUNDDOWN($B23,10)&gt;=ROUNDDOWN(ListeCours[HEURE DE DÉBUT],10))*($B23&lt;=ListeCours[HEURE DE FIN]),ListeCours[UNIQUE]),ListeCours[UNIQUE],0),2),0)</f>
        <v>0</v>
      </c>
      <c r="G23" s="8">
        <f>IFERROR(INDEX(ListeCours[],MATCH(SUMPRODUCT((ListeCours[AGENDA]=EmploiDuTemps[[#Headers],[JEUDI]])*(ROUNDDOWN($B23,10)&gt;=ROUNDDOWN(ListeCours[HEURE DE DÉBUT],10))*($B23&lt;=ListeCours[HEURE DE FIN]),ListeCours[UNIQUE]),ListeCours[UNIQUE],0),2),0)</f>
        <v>0</v>
      </c>
      <c r="H23" s="8">
        <f>IFERROR(INDEX(ListeCours[],MATCH(SUMPRODUCT((ListeCours[AGENDA]=EmploiDuTemps[[#Headers],[VENDREDI]])*(ROUNDDOWN($B23,10)&gt;=ROUNDDOWN(ListeCours[HEURE DE DÉBUT],10))*($B23&lt;=ListeCours[HEURE DE FIN]),ListeCours[UNIQUE]),ListeCours[UNIQUE],0),2),0)</f>
        <v>0</v>
      </c>
      <c r="I23" s="8">
        <f>IFERROR(INDEX(ListeCours[],MATCH(SUMPRODUCT((ListeCours[AGENDA]=EmploiDuTemps[[#Headers],[SAMEDI]])*(ROUNDDOWN($B23,10)&gt;=ROUNDDOWN(ListeCours[HEURE DE DÉBUT],10))*($B23&lt;=ListeCours[HEURE DE FIN]),ListeCours[UNIQUE]),ListeCours[UNIQUE],0),2),0)</f>
        <v>0</v>
      </c>
    </row>
    <row r="24" spans="1:9" ht="30" customHeight="1" x14ac:dyDescent="0.2">
      <c r="A24"/>
      <c r="B24" s="5">
        <f t="shared" si="0"/>
        <v>0.54166666666666674</v>
      </c>
      <c r="C24" s="8">
        <f>IFERROR(INDEX(ListeCours[],MATCH(SUMPRODUCT((ListeCours[AGENDA]=EmploiDuTemps[[#Headers],[DIMANCHE]])*(ROUNDDOWN($B24,10)&gt;=ROUNDDOWN(ListeCours[HEURE DE DÉBUT],10))*($B24&lt;=ListeCours[HEURE DE FIN]),ListeCours[UNIQUE]),ListeCours[UNIQUE],0),2),0)</f>
        <v>0</v>
      </c>
      <c r="D24" s="8" t="str">
        <f>IFERROR(INDEX(ListeCours[],MATCH(SUMPRODUCT((ListeCours[AGENDA]=EmploiDuTemps[[#Headers],[LUNDI]])*(ROUNDDOWN($B24,10)&gt;=ROUNDDOWN(ListeCours[HEURE DE DÉBUT],10))*($B24&lt;=ListeCours[HEURE DE FIN]),ListeCours[UNIQUE]),ListeCours[UNIQUE],0),2),0)</f>
        <v>WR-121</v>
      </c>
      <c r="E24" s="8">
        <f>IFERROR(INDEX(ListeCours[],MATCH(SUMPRODUCT((ListeCours[AGENDA]=EmploiDuTemps[[#Headers],[MARDI]])*(ROUNDDOWN($B24,10)&gt;=ROUNDDOWN(ListeCours[HEURE DE DÉBUT],10))*($B24&lt;=ListeCours[HEURE DE FIN]),ListeCours[UNIQUE]),ListeCours[UNIQUE],0),2),0)</f>
        <v>0</v>
      </c>
      <c r="F24" s="8" t="str">
        <f>IFERROR(INDEX(ListeCours[],MATCH(SUMPRODUCT((ListeCours[AGENDA]=EmploiDuTemps[[#Headers],[MERCREDI]])*(ROUNDDOWN($B24,10)&gt;=ROUNDDOWN(ListeCours[HEURE DE DÉBUT],10))*($B24&lt;=ListeCours[HEURE DE FIN]),ListeCours[UNIQUE]),ListeCours[UNIQUE],0),2),0)</f>
        <v>WR-121</v>
      </c>
      <c r="G24" s="8">
        <f>IFERROR(INDEX(ListeCours[],MATCH(SUMPRODUCT((ListeCours[AGENDA]=EmploiDuTemps[[#Headers],[JEUDI]])*(ROUNDDOWN($B24,10)&gt;=ROUNDDOWN(ListeCours[HEURE DE DÉBUT],10))*($B24&lt;=ListeCours[HEURE DE FIN]),ListeCours[UNIQUE]),ListeCours[UNIQUE],0),2),0)</f>
        <v>0</v>
      </c>
      <c r="H24" s="8">
        <f>IFERROR(INDEX(ListeCours[],MATCH(SUMPRODUCT((ListeCours[AGENDA]=EmploiDuTemps[[#Headers],[VENDREDI]])*(ROUNDDOWN($B24,10)&gt;=ROUNDDOWN(ListeCours[HEURE DE DÉBUT],10))*($B24&lt;=ListeCours[HEURE DE FIN]),ListeCours[UNIQUE]),ListeCours[UNIQUE],0),2),0)</f>
        <v>0</v>
      </c>
      <c r="I24" s="8">
        <f>IFERROR(INDEX(ListeCours[],MATCH(SUMPRODUCT((ListeCours[AGENDA]=EmploiDuTemps[[#Headers],[SAMEDI]])*(ROUNDDOWN($B24,10)&gt;=ROUNDDOWN(ListeCours[HEURE DE DÉBUT],10))*($B24&lt;=ListeCours[HEURE DE FIN]),ListeCours[UNIQUE]),ListeCours[UNIQUE],0),2),0)</f>
        <v>0</v>
      </c>
    </row>
    <row r="25" spans="1:9" ht="30" customHeight="1" x14ac:dyDescent="0.2">
      <c r="B25" s="5">
        <f t="shared" si="0"/>
        <v>0.55208333333333337</v>
      </c>
      <c r="C25" s="8">
        <f>IFERROR(INDEX(ListeCours[],MATCH(SUMPRODUCT((ListeCours[AGENDA]=EmploiDuTemps[[#Headers],[DIMANCHE]])*(ROUNDDOWN($B25,10)&gt;=ROUNDDOWN(ListeCours[HEURE DE DÉBUT],10))*($B25&lt;=ListeCours[HEURE DE FIN]),ListeCours[UNIQUE]),ListeCours[UNIQUE],0),2),0)</f>
        <v>0</v>
      </c>
      <c r="D25" s="8" t="str">
        <f>IFERROR(INDEX(ListeCours[],MATCH(SUMPRODUCT((ListeCours[AGENDA]=EmploiDuTemps[[#Headers],[LUNDI]])*(ROUNDDOWN($B25,10)&gt;=ROUNDDOWN(ListeCours[HEURE DE DÉBUT],10))*($B25&lt;=ListeCours[HEURE DE FIN]),ListeCours[UNIQUE]),ListeCours[UNIQUE],0),2),0)</f>
        <v>WR-121</v>
      </c>
      <c r="E25" s="8">
        <f>IFERROR(INDEX(ListeCours[],MATCH(SUMPRODUCT((ListeCours[AGENDA]=EmploiDuTemps[[#Headers],[MARDI]])*(ROUNDDOWN($B25,10)&gt;=ROUNDDOWN(ListeCours[HEURE DE DÉBUT],10))*($B25&lt;=ListeCours[HEURE DE FIN]),ListeCours[UNIQUE]),ListeCours[UNIQUE],0),2),0)</f>
        <v>0</v>
      </c>
      <c r="F25" s="8" t="str">
        <f>IFERROR(INDEX(ListeCours[],MATCH(SUMPRODUCT((ListeCours[AGENDA]=EmploiDuTemps[[#Headers],[MERCREDI]])*(ROUNDDOWN($B25,10)&gt;=ROUNDDOWN(ListeCours[HEURE DE DÉBUT],10))*($B25&lt;=ListeCours[HEURE DE FIN]),ListeCours[UNIQUE]),ListeCours[UNIQUE],0),2),0)</f>
        <v>WR-121</v>
      </c>
      <c r="G25" s="8">
        <f>IFERROR(INDEX(ListeCours[],MATCH(SUMPRODUCT((ListeCours[AGENDA]=EmploiDuTemps[[#Headers],[JEUDI]])*(ROUNDDOWN($B25,10)&gt;=ROUNDDOWN(ListeCours[HEURE DE DÉBUT],10))*($B25&lt;=ListeCours[HEURE DE FIN]),ListeCours[UNIQUE]),ListeCours[UNIQUE],0),2),0)</f>
        <v>0</v>
      </c>
      <c r="H25" s="8">
        <f>IFERROR(INDEX(ListeCours[],MATCH(SUMPRODUCT((ListeCours[AGENDA]=EmploiDuTemps[[#Headers],[VENDREDI]])*(ROUNDDOWN($B25,10)&gt;=ROUNDDOWN(ListeCours[HEURE DE DÉBUT],10))*($B25&lt;=ListeCours[HEURE DE FIN]),ListeCours[UNIQUE]),ListeCours[UNIQUE],0),2),0)</f>
        <v>0</v>
      </c>
      <c r="I25" s="8">
        <f>IFERROR(INDEX(ListeCours[],MATCH(SUMPRODUCT((ListeCours[AGENDA]=EmploiDuTemps[[#Headers],[SAMEDI]])*(ROUNDDOWN($B25,10)&gt;=ROUNDDOWN(ListeCours[HEURE DE DÉBUT],10))*($B25&lt;=ListeCours[HEURE DE FIN]),ListeCours[UNIQUE]),ListeCours[UNIQUE],0),2),0)</f>
        <v>0</v>
      </c>
    </row>
    <row r="26" spans="1:9" ht="30" customHeight="1" x14ac:dyDescent="0.2">
      <c r="B26" s="5">
        <f t="shared" si="0"/>
        <v>0.5625</v>
      </c>
      <c r="C26" s="8">
        <f>IFERROR(INDEX(ListeCours[],MATCH(SUMPRODUCT((ListeCours[AGENDA]=EmploiDuTemps[[#Headers],[DIMANCHE]])*(ROUNDDOWN($B26,10)&gt;=ROUNDDOWN(ListeCours[HEURE DE DÉBUT],10))*($B26&lt;=ListeCours[HEURE DE FIN]),ListeCours[UNIQUE]),ListeCours[UNIQUE],0),2),0)</f>
        <v>0</v>
      </c>
      <c r="D26" s="8" t="str">
        <f>IFERROR(INDEX(ListeCours[],MATCH(SUMPRODUCT((ListeCours[AGENDA]=EmploiDuTemps[[#Headers],[LUNDI]])*(ROUNDDOWN($B26,10)&gt;=ROUNDDOWN(ListeCours[HEURE DE DÉBUT],10))*($B26&lt;=ListeCours[HEURE DE FIN]),ListeCours[UNIQUE]),ListeCours[UNIQUE],0),2),0)</f>
        <v>WR-121</v>
      </c>
      <c r="E26" s="8">
        <f>IFERROR(INDEX(ListeCours[],MATCH(SUMPRODUCT((ListeCours[AGENDA]=EmploiDuTemps[[#Headers],[MARDI]])*(ROUNDDOWN($B26,10)&gt;=ROUNDDOWN(ListeCours[HEURE DE DÉBUT],10))*($B26&lt;=ListeCours[HEURE DE FIN]),ListeCours[UNIQUE]),ListeCours[UNIQUE],0),2),0)</f>
        <v>0</v>
      </c>
      <c r="F26" s="8" t="str">
        <f>IFERROR(INDEX(ListeCours[],MATCH(SUMPRODUCT((ListeCours[AGENDA]=EmploiDuTemps[[#Headers],[MERCREDI]])*(ROUNDDOWN($B26,10)&gt;=ROUNDDOWN(ListeCours[HEURE DE DÉBUT],10))*($B26&lt;=ListeCours[HEURE DE FIN]),ListeCours[UNIQUE]),ListeCours[UNIQUE],0),2),0)</f>
        <v>WR-121</v>
      </c>
      <c r="G26" s="8">
        <f>IFERROR(INDEX(ListeCours[],MATCH(SUMPRODUCT((ListeCours[AGENDA]=EmploiDuTemps[[#Headers],[JEUDI]])*(ROUNDDOWN($B26,10)&gt;=ROUNDDOWN(ListeCours[HEURE DE DÉBUT],10))*($B26&lt;=ListeCours[HEURE DE FIN]),ListeCours[UNIQUE]),ListeCours[UNIQUE],0),2),0)</f>
        <v>0</v>
      </c>
      <c r="H26" s="8">
        <f>IFERROR(INDEX(ListeCours[],MATCH(SUMPRODUCT((ListeCours[AGENDA]=EmploiDuTemps[[#Headers],[VENDREDI]])*(ROUNDDOWN($B26,10)&gt;=ROUNDDOWN(ListeCours[HEURE DE DÉBUT],10))*($B26&lt;=ListeCours[HEURE DE FIN]),ListeCours[UNIQUE]),ListeCours[UNIQUE],0),2),0)</f>
        <v>0</v>
      </c>
      <c r="I26" s="8">
        <f>IFERROR(INDEX(ListeCours[],MATCH(SUMPRODUCT((ListeCours[AGENDA]=EmploiDuTemps[[#Headers],[SAMEDI]])*(ROUNDDOWN($B26,10)&gt;=ROUNDDOWN(ListeCours[HEURE DE DÉBUT],10))*($B26&lt;=ListeCours[HEURE DE FIN]),ListeCours[UNIQUE]),ListeCours[UNIQUE],0),2),0)</f>
        <v>0</v>
      </c>
    </row>
    <row r="27" spans="1:9" ht="30" customHeight="1" x14ac:dyDescent="0.2">
      <c r="B27" s="5">
        <f t="shared" si="0"/>
        <v>0.57291666666666663</v>
      </c>
      <c r="C27" s="8">
        <f>IFERROR(INDEX(ListeCours[],MATCH(SUMPRODUCT((ListeCours[AGENDA]=EmploiDuTemps[[#Headers],[DIMANCHE]])*(ROUNDDOWN($B27,10)&gt;=ROUNDDOWN(ListeCours[HEURE DE DÉBUT],10))*($B27&lt;=ListeCours[HEURE DE FIN]),ListeCours[UNIQUE]),ListeCours[UNIQUE],0),2),0)</f>
        <v>0</v>
      </c>
      <c r="D27" s="8" t="str">
        <f>IFERROR(INDEX(ListeCours[],MATCH(SUMPRODUCT((ListeCours[AGENDA]=EmploiDuTemps[[#Headers],[LUNDI]])*(ROUNDDOWN($B27,10)&gt;=ROUNDDOWN(ListeCours[HEURE DE DÉBUT],10))*($B27&lt;=ListeCours[HEURE DE FIN]),ListeCours[UNIQUE]),ListeCours[UNIQUE],0),2),0)</f>
        <v>WR-121</v>
      </c>
      <c r="E27" s="8">
        <f>IFERROR(INDEX(ListeCours[],MATCH(SUMPRODUCT((ListeCours[AGENDA]=EmploiDuTemps[[#Headers],[MARDI]])*(ROUNDDOWN($B27,10)&gt;=ROUNDDOWN(ListeCours[HEURE DE DÉBUT],10))*($B27&lt;=ListeCours[HEURE DE FIN]),ListeCours[UNIQUE]),ListeCours[UNIQUE],0),2),0)</f>
        <v>0</v>
      </c>
      <c r="F27" s="8" t="str">
        <f>IFERROR(INDEX(ListeCours[],MATCH(SUMPRODUCT((ListeCours[AGENDA]=EmploiDuTemps[[#Headers],[MERCREDI]])*(ROUNDDOWN($B27,10)&gt;=ROUNDDOWN(ListeCours[HEURE DE DÉBUT],10))*($B27&lt;=ListeCours[HEURE DE FIN]),ListeCours[UNIQUE]),ListeCours[UNIQUE],0),2),0)</f>
        <v>WR-121</v>
      </c>
      <c r="G27" s="8">
        <f>IFERROR(INDEX(ListeCours[],MATCH(SUMPRODUCT((ListeCours[AGENDA]=EmploiDuTemps[[#Headers],[JEUDI]])*(ROUNDDOWN($B27,10)&gt;=ROUNDDOWN(ListeCours[HEURE DE DÉBUT],10))*($B27&lt;=ListeCours[HEURE DE FIN]),ListeCours[UNIQUE]),ListeCours[UNIQUE],0),2),0)</f>
        <v>0</v>
      </c>
      <c r="H27" s="8">
        <f>IFERROR(INDEX(ListeCours[],MATCH(SUMPRODUCT((ListeCours[AGENDA]=EmploiDuTemps[[#Headers],[VENDREDI]])*(ROUNDDOWN($B27,10)&gt;=ROUNDDOWN(ListeCours[HEURE DE DÉBUT],10))*($B27&lt;=ListeCours[HEURE DE FIN]),ListeCours[UNIQUE]),ListeCours[UNIQUE],0),2),0)</f>
        <v>0</v>
      </c>
      <c r="I27" s="8">
        <f>IFERROR(INDEX(ListeCours[],MATCH(SUMPRODUCT((ListeCours[AGENDA]=EmploiDuTemps[[#Headers],[SAMEDI]])*(ROUNDDOWN($B27,10)&gt;=ROUNDDOWN(ListeCours[HEURE DE DÉBUT],10))*($B27&lt;=ListeCours[HEURE DE FIN]),ListeCours[UNIQUE]),ListeCours[UNIQUE],0),2),0)</f>
        <v>0</v>
      </c>
    </row>
    <row r="28" spans="1:9" ht="30" customHeight="1" x14ac:dyDescent="0.2">
      <c r="B28" s="5">
        <f t="shared" si="0"/>
        <v>0.58333333333333326</v>
      </c>
      <c r="C28" s="8">
        <f>IFERROR(INDEX(ListeCours[],MATCH(SUMPRODUCT((ListeCours[AGENDA]=EmploiDuTemps[[#Headers],[DIMANCHE]])*(ROUNDDOWN($B28,10)&gt;=ROUNDDOWN(ListeCours[HEURE DE DÉBUT],10))*($B28&lt;=ListeCours[HEURE DE FIN]),ListeCours[UNIQUE]),ListeCours[UNIQUE],0),2),0)</f>
        <v>0</v>
      </c>
      <c r="D28" s="8" t="str">
        <f>IFERROR(INDEX(ListeCours[],MATCH(SUMPRODUCT((ListeCours[AGENDA]=EmploiDuTemps[[#Headers],[LUNDI]])*(ROUNDDOWN($B28,10)&gt;=ROUNDDOWN(ListeCours[HEURE DE DÉBUT],10))*($B28&lt;=ListeCours[HEURE DE FIN]),ListeCours[UNIQUE]),ListeCours[UNIQUE],0),2),0)</f>
        <v>WR-121</v>
      </c>
      <c r="E28" s="8">
        <f>IFERROR(INDEX(ListeCours[],MATCH(SUMPRODUCT((ListeCours[AGENDA]=EmploiDuTemps[[#Headers],[MARDI]])*(ROUNDDOWN($B28,10)&gt;=ROUNDDOWN(ListeCours[HEURE DE DÉBUT],10))*($B28&lt;=ListeCours[HEURE DE FIN]),ListeCours[UNIQUE]),ListeCours[UNIQUE],0),2),0)</f>
        <v>0</v>
      </c>
      <c r="F28" s="8" t="str">
        <f>IFERROR(INDEX(ListeCours[],MATCH(SUMPRODUCT((ListeCours[AGENDA]=EmploiDuTemps[[#Headers],[MERCREDI]])*(ROUNDDOWN($B28,10)&gt;=ROUNDDOWN(ListeCours[HEURE DE DÉBUT],10))*($B28&lt;=ListeCours[HEURE DE FIN]),ListeCours[UNIQUE]),ListeCours[UNIQUE],0),2),0)</f>
        <v>WR-121</v>
      </c>
      <c r="G28" s="8">
        <f>IFERROR(INDEX(ListeCours[],MATCH(SUMPRODUCT((ListeCours[AGENDA]=EmploiDuTemps[[#Headers],[JEUDI]])*(ROUNDDOWN($B28,10)&gt;=ROUNDDOWN(ListeCours[HEURE DE DÉBUT],10))*($B28&lt;=ListeCours[HEURE DE FIN]),ListeCours[UNIQUE]),ListeCours[UNIQUE],0),2),0)</f>
        <v>0</v>
      </c>
      <c r="H28" s="8">
        <f>IFERROR(INDEX(ListeCours[],MATCH(SUMPRODUCT((ListeCours[AGENDA]=EmploiDuTemps[[#Headers],[VENDREDI]])*(ROUNDDOWN($B28,10)&gt;=ROUNDDOWN(ListeCours[HEURE DE DÉBUT],10))*($B28&lt;=ListeCours[HEURE DE FIN]),ListeCours[UNIQUE]),ListeCours[UNIQUE],0),2),0)</f>
        <v>0</v>
      </c>
      <c r="I28" s="8">
        <f>IFERROR(INDEX(ListeCours[],MATCH(SUMPRODUCT((ListeCours[AGENDA]=EmploiDuTemps[[#Headers],[SAMEDI]])*(ROUNDDOWN($B28,10)&gt;=ROUNDDOWN(ListeCours[HEURE DE DÉBUT],10))*($B28&lt;=ListeCours[HEURE DE FIN]),ListeCours[UNIQUE]),ListeCours[UNIQUE],0),2),0)</f>
        <v>0</v>
      </c>
    </row>
    <row r="29" spans="1:9" ht="30" customHeight="1" x14ac:dyDescent="0.2">
      <c r="B29" s="5">
        <f t="shared" si="0"/>
        <v>0.59374999999999989</v>
      </c>
      <c r="C29" s="8">
        <f>IFERROR(INDEX(ListeCours[],MATCH(SUMPRODUCT((ListeCours[AGENDA]=EmploiDuTemps[[#Headers],[DIMANCHE]])*(ROUNDDOWN($B29,10)&gt;=ROUNDDOWN(ListeCours[HEURE DE DÉBUT],10))*($B29&lt;=ListeCours[HEURE DE FIN]),ListeCours[UNIQUE]),ListeCours[UNIQUE],0),2),0)</f>
        <v>0</v>
      </c>
      <c r="D29" s="8">
        <f>IFERROR(INDEX(ListeCours[],MATCH(SUMPRODUCT((ListeCours[AGENDA]=EmploiDuTemps[[#Headers],[LUNDI]])*(ROUNDDOWN($B29,10)&gt;=ROUNDDOWN(ListeCours[HEURE DE DÉBUT],10))*($B29&lt;=ListeCours[HEURE DE FIN]),ListeCours[UNIQUE]),ListeCours[UNIQUE],0),2),0)</f>
        <v>0</v>
      </c>
      <c r="E29" s="8">
        <f>IFERROR(INDEX(ListeCours[],MATCH(SUMPRODUCT((ListeCours[AGENDA]=EmploiDuTemps[[#Headers],[MARDI]])*(ROUNDDOWN($B29,10)&gt;=ROUNDDOWN(ListeCours[HEURE DE DÉBUT],10))*($B29&lt;=ListeCours[HEURE DE FIN]),ListeCours[UNIQUE]),ListeCours[UNIQUE],0),2),0)</f>
        <v>0</v>
      </c>
      <c r="F29" s="8">
        <f>IFERROR(INDEX(ListeCours[],MATCH(SUMPRODUCT((ListeCours[AGENDA]=EmploiDuTemps[[#Headers],[MERCREDI]])*(ROUNDDOWN($B29,10)&gt;=ROUNDDOWN(ListeCours[HEURE DE DÉBUT],10))*($B29&lt;=ListeCours[HEURE DE FIN]),ListeCours[UNIQUE]),ListeCours[UNIQUE],0),2),0)</f>
        <v>0</v>
      </c>
      <c r="G29" s="8">
        <f>IFERROR(INDEX(ListeCours[],MATCH(SUMPRODUCT((ListeCours[AGENDA]=EmploiDuTemps[[#Headers],[JEUDI]])*(ROUNDDOWN($B29,10)&gt;=ROUNDDOWN(ListeCours[HEURE DE DÉBUT],10))*($B29&lt;=ListeCours[HEURE DE FIN]),ListeCours[UNIQUE]),ListeCours[UNIQUE],0),2),0)</f>
        <v>0</v>
      </c>
      <c r="H29" s="8">
        <f>IFERROR(INDEX(ListeCours[],MATCH(SUMPRODUCT((ListeCours[AGENDA]=EmploiDuTemps[[#Headers],[VENDREDI]])*(ROUNDDOWN($B29,10)&gt;=ROUNDDOWN(ListeCours[HEURE DE DÉBUT],10))*($B29&lt;=ListeCours[HEURE DE FIN]),ListeCours[UNIQUE]),ListeCours[UNIQUE],0),2),0)</f>
        <v>0</v>
      </c>
      <c r="I29" s="8">
        <f>IFERROR(INDEX(ListeCours[],MATCH(SUMPRODUCT((ListeCours[AGENDA]=EmploiDuTemps[[#Headers],[SAMEDI]])*(ROUNDDOWN($B29,10)&gt;=ROUNDDOWN(ListeCours[HEURE DE DÉBUT],10))*($B29&lt;=ListeCours[HEURE DE FIN]),ListeCours[UNIQUE]),ListeCours[UNIQUE],0),2),0)</f>
        <v>0</v>
      </c>
    </row>
    <row r="30" spans="1:9" ht="30" customHeight="1" x14ac:dyDescent="0.2">
      <c r="B30" s="5">
        <f t="shared" si="0"/>
        <v>0.60416666666666652</v>
      </c>
      <c r="C30" s="8">
        <f>IFERROR(INDEX(ListeCours[],MATCH(SUMPRODUCT((ListeCours[AGENDA]=EmploiDuTemps[[#Headers],[DIMANCHE]])*(ROUNDDOWN($B30,10)&gt;=ROUNDDOWN(ListeCours[HEURE DE DÉBUT],10))*($B30&lt;=ListeCours[HEURE DE FIN]),ListeCours[UNIQUE]),ListeCours[UNIQUE],0),2),0)</f>
        <v>0</v>
      </c>
      <c r="D30" s="8">
        <f>IFERROR(INDEX(ListeCours[],MATCH(SUMPRODUCT((ListeCours[AGENDA]=EmploiDuTemps[[#Headers],[LUNDI]])*(ROUNDDOWN($B30,10)&gt;=ROUNDDOWN(ListeCours[HEURE DE DÉBUT],10))*($B30&lt;=ListeCours[HEURE DE FIN]),ListeCours[UNIQUE]),ListeCours[UNIQUE],0),2),0)</f>
        <v>0</v>
      </c>
      <c r="E30" s="8">
        <f>IFERROR(INDEX(ListeCours[],MATCH(SUMPRODUCT((ListeCours[AGENDA]=EmploiDuTemps[[#Headers],[MARDI]])*(ROUNDDOWN($B30,10)&gt;=ROUNDDOWN(ListeCours[HEURE DE DÉBUT],10))*($B30&lt;=ListeCours[HEURE DE FIN]),ListeCours[UNIQUE]),ListeCours[UNIQUE],0),2),0)</f>
        <v>0</v>
      </c>
      <c r="F30" s="8">
        <f>IFERROR(INDEX(ListeCours[],MATCH(SUMPRODUCT((ListeCours[AGENDA]=EmploiDuTemps[[#Headers],[MERCREDI]])*(ROUNDDOWN($B30,10)&gt;=ROUNDDOWN(ListeCours[HEURE DE DÉBUT],10))*($B30&lt;=ListeCours[HEURE DE FIN]),ListeCours[UNIQUE]),ListeCours[UNIQUE],0),2),0)</f>
        <v>0</v>
      </c>
      <c r="G30" s="8">
        <f>IFERROR(INDEX(ListeCours[],MATCH(SUMPRODUCT((ListeCours[AGENDA]=EmploiDuTemps[[#Headers],[JEUDI]])*(ROUNDDOWN($B30,10)&gt;=ROUNDDOWN(ListeCours[HEURE DE DÉBUT],10))*($B30&lt;=ListeCours[HEURE DE FIN]),ListeCours[UNIQUE]),ListeCours[UNIQUE],0),2),0)</f>
        <v>0</v>
      </c>
      <c r="H30" s="8">
        <f>IFERROR(INDEX(ListeCours[],MATCH(SUMPRODUCT((ListeCours[AGENDA]=EmploiDuTemps[[#Headers],[VENDREDI]])*(ROUNDDOWN($B30,10)&gt;=ROUNDDOWN(ListeCours[HEURE DE DÉBUT],10))*($B30&lt;=ListeCours[HEURE DE FIN]),ListeCours[UNIQUE]),ListeCours[UNIQUE],0),2),0)</f>
        <v>0</v>
      </c>
      <c r="I30" s="8">
        <f>IFERROR(INDEX(ListeCours[],MATCH(SUMPRODUCT((ListeCours[AGENDA]=EmploiDuTemps[[#Headers],[SAMEDI]])*(ROUNDDOWN($B30,10)&gt;=ROUNDDOWN(ListeCours[HEURE DE DÉBUT],10))*($B30&lt;=ListeCours[HEURE DE FIN]),ListeCours[UNIQUE]),ListeCours[UNIQUE],0),2),0)</f>
        <v>0</v>
      </c>
    </row>
    <row r="31" spans="1:9" ht="30" customHeight="1" x14ac:dyDescent="0.2">
      <c r="B31" s="5">
        <f t="shared" si="0"/>
        <v>0.61458333333333315</v>
      </c>
      <c r="C31" s="8">
        <f>IFERROR(INDEX(ListeCours[],MATCH(SUMPRODUCT((ListeCours[AGENDA]=EmploiDuTemps[[#Headers],[DIMANCHE]])*(ROUNDDOWN($B31,10)&gt;=ROUNDDOWN(ListeCours[HEURE DE DÉBUT],10))*($B31&lt;=ListeCours[HEURE DE FIN]),ListeCours[UNIQUE]),ListeCours[UNIQUE],0),2),0)</f>
        <v>0</v>
      </c>
      <c r="D31" s="8">
        <f>IFERROR(INDEX(ListeCours[],MATCH(SUMPRODUCT((ListeCours[AGENDA]=EmploiDuTemps[[#Headers],[LUNDI]])*(ROUNDDOWN($B31,10)&gt;=ROUNDDOWN(ListeCours[HEURE DE DÉBUT],10))*($B31&lt;=ListeCours[HEURE DE FIN]),ListeCours[UNIQUE]),ListeCours[UNIQUE],0),2),0)</f>
        <v>0</v>
      </c>
      <c r="E31" s="8">
        <f>IFERROR(INDEX(ListeCours[],MATCH(SUMPRODUCT((ListeCours[AGENDA]=EmploiDuTemps[[#Headers],[MARDI]])*(ROUNDDOWN($B31,10)&gt;=ROUNDDOWN(ListeCours[HEURE DE DÉBUT],10))*($B31&lt;=ListeCours[HEURE DE FIN]),ListeCours[UNIQUE]),ListeCours[UNIQUE],0),2),0)</f>
        <v>0</v>
      </c>
      <c r="F31" s="8">
        <f>IFERROR(INDEX(ListeCours[],MATCH(SUMPRODUCT((ListeCours[AGENDA]=EmploiDuTemps[[#Headers],[MERCREDI]])*(ROUNDDOWN($B31,10)&gt;=ROUNDDOWN(ListeCours[HEURE DE DÉBUT],10))*($B31&lt;=ListeCours[HEURE DE FIN]),ListeCours[UNIQUE]),ListeCours[UNIQUE],0),2),0)</f>
        <v>0</v>
      </c>
      <c r="G31" s="8">
        <f>IFERROR(INDEX(ListeCours[],MATCH(SUMPRODUCT((ListeCours[AGENDA]=EmploiDuTemps[[#Headers],[JEUDI]])*(ROUNDDOWN($B31,10)&gt;=ROUNDDOWN(ListeCours[HEURE DE DÉBUT],10))*($B31&lt;=ListeCours[HEURE DE FIN]),ListeCours[UNIQUE]),ListeCours[UNIQUE],0),2),0)</f>
        <v>0</v>
      </c>
      <c r="H31" s="8">
        <f>IFERROR(INDEX(ListeCours[],MATCH(SUMPRODUCT((ListeCours[AGENDA]=EmploiDuTemps[[#Headers],[VENDREDI]])*(ROUNDDOWN($B31,10)&gt;=ROUNDDOWN(ListeCours[HEURE DE DÉBUT],10))*($B31&lt;=ListeCours[HEURE DE FIN]),ListeCours[UNIQUE]),ListeCours[UNIQUE],0),2),0)</f>
        <v>0</v>
      </c>
      <c r="I31" s="8">
        <f>IFERROR(INDEX(ListeCours[],MATCH(SUMPRODUCT((ListeCours[AGENDA]=EmploiDuTemps[[#Headers],[SAMEDI]])*(ROUNDDOWN($B31,10)&gt;=ROUNDDOWN(ListeCours[HEURE DE DÉBUT],10))*($B31&lt;=ListeCours[HEURE DE FIN]),ListeCours[UNIQUE]),ListeCours[UNIQUE],0),2),0)</f>
        <v>0</v>
      </c>
    </row>
    <row r="32" spans="1:9" ht="30" customHeight="1" x14ac:dyDescent="0.2">
      <c r="B32" s="5">
        <f t="shared" si="0"/>
        <v>0.62499999999999978</v>
      </c>
      <c r="C32" s="8">
        <f>IFERROR(INDEX(ListeCours[],MATCH(SUMPRODUCT((ListeCours[AGENDA]=EmploiDuTemps[[#Headers],[DIMANCHE]])*(ROUNDDOWN($B32,10)&gt;=ROUNDDOWN(ListeCours[HEURE DE DÉBUT],10))*($B32&lt;=ListeCours[HEURE DE FIN]),ListeCours[UNIQUE]),ListeCours[UNIQUE],0),2),0)</f>
        <v>0</v>
      </c>
      <c r="D32" s="8">
        <f>IFERROR(INDEX(ListeCours[],MATCH(SUMPRODUCT((ListeCours[AGENDA]=EmploiDuTemps[[#Headers],[LUNDI]])*(ROUNDDOWN($B32,10)&gt;=ROUNDDOWN(ListeCours[HEURE DE DÉBUT],10))*($B32&lt;=ListeCours[HEURE DE FIN]),ListeCours[UNIQUE]),ListeCours[UNIQUE],0),2),0)</f>
        <v>0</v>
      </c>
      <c r="E32" s="8">
        <f>IFERROR(INDEX(ListeCours[],MATCH(SUMPRODUCT((ListeCours[AGENDA]=EmploiDuTemps[[#Headers],[MARDI]])*(ROUNDDOWN($B32,10)&gt;=ROUNDDOWN(ListeCours[HEURE DE DÉBUT],10))*($B32&lt;=ListeCours[HEURE DE FIN]),ListeCours[UNIQUE]),ListeCours[UNIQUE],0),2),0)</f>
        <v>0</v>
      </c>
      <c r="F32" s="8">
        <f>IFERROR(INDEX(ListeCours[],MATCH(SUMPRODUCT((ListeCours[AGENDA]=EmploiDuTemps[[#Headers],[MERCREDI]])*(ROUNDDOWN($B32,10)&gt;=ROUNDDOWN(ListeCours[HEURE DE DÉBUT],10))*($B32&lt;=ListeCours[HEURE DE FIN]),ListeCours[UNIQUE]),ListeCours[UNIQUE],0),2),0)</f>
        <v>0</v>
      </c>
      <c r="G32" s="8">
        <f>IFERROR(INDEX(ListeCours[],MATCH(SUMPRODUCT((ListeCours[AGENDA]=EmploiDuTemps[[#Headers],[JEUDI]])*(ROUNDDOWN($B32,10)&gt;=ROUNDDOWN(ListeCours[HEURE DE DÉBUT],10))*($B32&lt;=ListeCours[HEURE DE FIN]),ListeCours[UNIQUE]),ListeCours[UNIQUE],0),2),0)</f>
        <v>0</v>
      </c>
      <c r="H32" s="8">
        <f>IFERROR(INDEX(ListeCours[],MATCH(SUMPRODUCT((ListeCours[AGENDA]=EmploiDuTemps[[#Headers],[VENDREDI]])*(ROUNDDOWN($B32,10)&gt;=ROUNDDOWN(ListeCours[HEURE DE DÉBUT],10))*($B32&lt;=ListeCours[HEURE DE FIN]),ListeCours[UNIQUE]),ListeCours[UNIQUE],0),2),0)</f>
        <v>0</v>
      </c>
      <c r="I32" s="8">
        <f>IFERROR(INDEX(ListeCours[],MATCH(SUMPRODUCT((ListeCours[AGENDA]=EmploiDuTemps[[#Headers],[SAMEDI]])*(ROUNDDOWN($B32,10)&gt;=ROUNDDOWN(ListeCours[HEURE DE DÉBUT],10))*($B32&lt;=ListeCours[HEURE DE FIN]),ListeCours[UNIQUE]),ListeCours[UNIQUE],0),2),0)</f>
        <v>0</v>
      </c>
    </row>
    <row r="33" spans="2:9" ht="30" customHeight="1" x14ac:dyDescent="0.2">
      <c r="B33" s="5">
        <f t="shared" si="0"/>
        <v>0.63541666666666641</v>
      </c>
      <c r="C33" s="8">
        <f>IFERROR(INDEX(ListeCours[],MATCH(SUMPRODUCT((ListeCours[AGENDA]=EmploiDuTemps[[#Headers],[DIMANCHE]])*(ROUNDDOWN($B33,10)&gt;=ROUNDDOWN(ListeCours[HEURE DE DÉBUT],10))*($B33&lt;=ListeCours[HEURE DE FIN]),ListeCours[UNIQUE]),ListeCours[UNIQUE],0),2),0)</f>
        <v>0</v>
      </c>
      <c r="D33" s="8">
        <f>IFERROR(INDEX(ListeCours[],MATCH(SUMPRODUCT((ListeCours[AGENDA]=EmploiDuTemps[[#Headers],[LUNDI]])*(ROUNDDOWN($B33,10)&gt;=ROUNDDOWN(ListeCours[HEURE DE DÉBUT],10))*($B33&lt;=ListeCours[HEURE DE FIN]),ListeCours[UNIQUE]),ListeCours[UNIQUE],0),2),0)</f>
        <v>0</v>
      </c>
      <c r="E33" s="8">
        <f>IFERROR(INDEX(ListeCours[],MATCH(SUMPRODUCT((ListeCours[AGENDA]=EmploiDuTemps[[#Headers],[MARDI]])*(ROUNDDOWN($B33,10)&gt;=ROUNDDOWN(ListeCours[HEURE DE DÉBUT],10))*($B33&lt;=ListeCours[HEURE DE FIN]),ListeCours[UNIQUE]),ListeCours[UNIQUE],0),2),0)</f>
        <v>0</v>
      </c>
      <c r="F33" s="8">
        <f>IFERROR(INDEX(ListeCours[],MATCH(SUMPRODUCT((ListeCours[AGENDA]=EmploiDuTemps[[#Headers],[MERCREDI]])*(ROUNDDOWN($B33,10)&gt;=ROUNDDOWN(ListeCours[HEURE DE DÉBUT],10))*($B33&lt;=ListeCours[HEURE DE FIN]),ListeCours[UNIQUE]),ListeCours[UNIQUE],0),2),0)</f>
        <v>0</v>
      </c>
      <c r="G33" s="8">
        <f>IFERROR(INDEX(ListeCours[],MATCH(SUMPRODUCT((ListeCours[AGENDA]=EmploiDuTemps[[#Headers],[JEUDI]])*(ROUNDDOWN($B33,10)&gt;=ROUNDDOWN(ListeCours[HEURE DE DÉBUT],10))*($B33&lt;=ListeCours[HEURE DE FIN]),ListeCours[UNIQUE]),ListeCours[UNIQUE],0),2),0)</f>
        <v>0</v>
      </c>
      <c r="H33" s="8">
        <f>IFERROR(INDEX(ListeCours[],MATCH(SUMPRODUCT((ListeCours[AGENDA]=EmploiDuTemps[[#Headers],[VENDREDI]])*(ROUNDDOWN($B33,10)&gt;=ROUNDDOWN(ListeCours[HEURE DE DÉBUT],10))*($B33&lt;=ListeCours[HEURE DE FIN]),ListeCours[UNIQUE]),ListeCours[UNIQUE],0),2),0)</f>
        <v>0</v>
      </c>
      <c r="I33" s="8">
        <f>IFERROR(INDEX(ListeCours[],MATCH(SUMPRODUCT((ListeCours[AGENDA]=EmploiDuTemps[[#Headers],[SAMEDI]])*(ROUNDDOWN($B33,10)&gt;=ROUNDDOWN(ListeCours[HEURE DE DÉBUT],10))*($B33&lt;=ListeCours[HEURE DE FIN]),ListeCours[UNIQUE]),ListeCours[UNIQUE],0),2),0)</f>
        <v>0</v>
      </c>
    </row>
    <row r="34" spans="2:9" ht="30" customHeight="1" x14ac:dyDescent="0.2">
      <c r="B34" s="5">
        <f t="shared" si="0"/>
        <v>0.64583333333333304</v>
      </c>
      <c r="C34" s="8">
        <f>IFERROR(INDEX(ListeCours[],MATCH(SUMPRODUCT((ListeCours[AGENDA]=EmploiDuTemps[[#Headers],[DIMANCHE]])*(ROUNDDOWN($B34,10)&gt;=ROUNDDOWN(ListeCours[HEURE DE DÉBUT],10))*($B34&lt;=ListeCours[HEURE DE FIN]),ListeCours[UNIQUE]),ListeCours[UNIQUE],0),2),0)</f>
        <v>0</v>
      </c>
      <c r="D34" s="8">
        <f>IFERROR(INDEX(ListeCours[],MATCH(SUMPRODUCT((ListeCours[AGENDA]=EmploiDuTemps[[#Headers],[LUNDI]])*(ROUNDDOWN($B34,10)&gt;=ROUNDDOWN(ListeCours[HEURE DE DÉBUT],10))*($B34&lt;=ListeCours[HEURE DE FIN]),ListeCours[UNIQUE]),ListeCours[UNIQUE],0),2),0)</f>
        <v>0</v>
      </c>
      <c r="E34" s="8">
        <f>IFERROR(INDEX(ListeCours[],MATCH(SUMPRODUCT((ListeCours[AGENDA]=EmploiDuTemps[[#Headers],[MARDI]])*(ROUNDDOWN($B34,10)&gt;=ROUNDDOWN(ListeCours[HEURE DE DÉBUT],10))*($B34&lt;=ListeCours[HEURE DE FIN]),ListeCours[UNIQUE]),ListeCours[UNIQUE],0),2),0)</f>
        <v>0</v>
      </c>
      <c r="F34" s="8">
        <f>IFERROR(INDEX(ListeCours[],MATCH(SUMPRODUCT((ListeCours[AGENDA]=EmploiDuTemps[[#Headers],[MERCREDI]])*(ROUNDDOWN($B34,10)&gt;=ROUNDDOWN(ListeCours[HEURE DE DÉBUT],10))*($B34&lt;=ListeCours[HEURE DE FIN]),ListeCours[UNIQUE]),ListeCours[UNIQUE],0),2),0)</f>
        <v>0</v>
      </c>
      <c r="G34" s="8">
        <f>IFERROR(INDEX(ListeCours[],MATCH(SUMPRODUCT((ListeCours[AGENDA]=EmploiDuTemps[[#Headers],[JEUDI]])*(ROUNDDOWN($B34,10)&gt;=ROUNDDOWN(ListeCours[HEURE DE DÉBUT],10))*($B34&lt;=ListeCours[HEURE DE FIN]),ListeCours[UNIQUE]),ListeCours[UNIQUE],0),2),0)</f>
        <v>0</v>
      </c>
      <c r="H34" s="8">
        <f>IFERROR(INDEX(ListeCours[],MATCH(SUMPRODUCT((ListeCours[AGENDA]=EmploiDuTemps[[#Headers],[VENDREDI]])*(ROUNDDOWN($B34,10)&gt;=ROUNDDOWN(ListeCours[HEURE DE DÉBUT],10))*($B34&lt;=ListeCours[HEURE DE FIN]),ListeCours[UNIQUE]),ListeCours[UNIQUE],0),2),0)</f>
        <v>0</v>
      </c>
      <c r="I34" s="8">
        <f>IFERROR(INDEX(ListeCours[],MATCH(SUMPRODUCT((ListeCours[AGENDA]=EmploiDuTemps[[#Headers],[SAMEDI]])*(ROUNDDOWN($B34,10)&gt;=ROUNDDOWN(ListeCours[HEURE DE DÉBUT],10))*($B34&lt;=ListeCours[HEURE DE FIN]),ListeCours[UNIQUE]),ListeCours[UNIQUE],0),2),0)</f>
        <v>0</v>
      </c>
    </row>
    <row r="35" spans="2:9" ht="30" customHeight="1" x14ac:dyDescent="0.2">
      <c r="B35" s="5">
        <f t="shared" si="0"/>
        <v>0.65624999999999967</v>
      </c>
      <c r="C35" s="8">
        <f>IFERROR(INDEX(ListeCours[],MATCH(SUMPRODUCT((ListeCours[AGENDA]=EmploiDuTemps[[#Headers],[DIMANCHE]])*(ROUNDDOWN($B35,10)&gt;=ROUNDDOWN(ListeCours[HEURE DE DÉBUT],10))*($B35&lt;=ListeCours[HEURE DE FIN]),ListeCours[UNIQUE]),ListeCours[UNIQUE],0),2),0)</f>
        <v>0</v>
      </c>
      <c r="D35" s="8">
        <f>IFERROR(INDEX(ListeCours[],MATCH(SUMPRODUCT((ListeCours[AGENDA]=EmploiDuTemps[[#Headers],[LUNDI]])*(ROUNDDOWN($B35,10)&gt;=ROUNDDOWN(ListeCours[HEURE DE DÉBUT],10))*($B35&lt;=ListeCours[HEURE DE FIN]),ListeCours[UNIQUE]),ListeCours[UNIQUE],0),2),0)</f>
        <v>0</v>
      </c>
      <c r="E35" s="8">
        <f>IFERROR(INDEX(ListeCours[],MATCH(SUMPRODUCT((ListeCours[AGENDA]=EmploiDuTemps[[#Headers],[MARDI]])*(ROUNDDOWN($B35,10)&gt;=ROUNDDOWN(ListeCours[HEURE DE DÉBUT],10))*($B35&lt;=ListeCours[HEURE DE FIN]),ListeCours[UNIQUE]),ListeCours[UNIQUE],0),2),0)</f>
        <v>0</v>
      </c>
      <c r="F35" s="8">
        <f>IFERROR(INDEX(ListeCours[],MATCH(SUMPRODUCT((ListeCours[AGENDA]=EmploiDuTemps[[#Headers],[MERCREDI]])*(ROUNDDOWN($B35,10)&gt;=ROUNDDOWN(ListeCours[HEURE DE DÉBUT],10))*($B35&lt;=ListeCours[HEURE DE FIN]),ListeCours[UNIQUE]),ListeCours[UNIQUE],0),2),0)</f>
        <v>0</v>
      </c>
      <c r="G35" s="8">
        <f>IFERROR(INDEX(ListeCours[],MATCH(SUMPRODUCT((ListeCours[AGENDA]=EmploiDuTemps[[#Headers],[JEUDI]])*(ROUNDDOWN($B35,10)&gt;=ROUNDDOWN(ListeCours[HEURE DE DÉBUT],10))*($B35&lt;=ListeCours[HEURE DE FIN]),ListeCours[UNIQUE]),ListeCours[UNIQUE],0),2),0)</f>
        <v>0</v>
      </c>
      <c r="H35" s="8">
        <f>IFERROR(INDEX(ListeCours[],MATCH(SUMPRODUCT((ListeCours[AGENDA]=EmploiDuTemps[[#Headers],[VENDREDI]])*(ROUNDDOWN($B35,10)&gt;=ROUNDDOWN(ListeCours[HEURE DE DÉBUT],10))*($B35&lt;=ListeCours[HEURE DE FIN]),ListeCours[UNIQUE]),ListeCours[UNIQUE],0),2),0)</f>
        <v>0</v>
      </c>
      <c r="I35" s="8">
        <f>IFERROR(INDEX(ListeCours[],MATCH(SUMPRODUCT((ListeCours[AGENDA]=EmploiDuTemps[[#Headers],[SAMEDI]])*(ROUNDDOWN($B35,10)&gt;=ROUNDDOWN(ListeCours[HEURE DE DÉBUT],10))*($B35&lt;=ListeCours[HEURE DE FIN]),ListeCours[UNIQUE]),ListeCours[UNIQUE],0),2),0)</f>
        <v>0</v>
      </c>
    </row>
    <row r="36" spans="2:9" ht="30" customHeight="1" x14ac:dyDescent="0.2">
      <c r="B36" s="5">
        <f t="shared" si="0"/>
        <v>0.6666666666666663</v>
      </c>
      <c r="C36" s="8">
        <f>IFERROR(INDEX(ListeCours[],MATCH(SUMPRODUCT((ListeCours[AGENDA]=EmploiDuTemps[[#Headers],[DIMANCHE]])*(ROUNDDOWN($B36,10)&gt;=ROUNDDOWN(ListeCours[HEURE DE DÉBUT],10))*($B36&lt;=ListeCours[HEURE DE FIN]),ListeCours[UNIQUE]),ListeCours[UNIQUE],0),2),0)</f>
        <v>0</v>
      </c>
      <c r="D36" s="8" t="str">
        <f>IFERROR(INDEX(ListeCours[],MATCH(SUMPRODUCT((ListeCours[AGENDA]=EmploiDuTemps[[#Headers],[LUNDI]])*(ROUNDDOWN($B36,10)&gt;=ROUNDDOWN(ListeCours[HEURE DE DÉBUT],10))*($B36&lt;=ListeCours[HEURE DE FIN]),ListeCours[UNIQUE]),ListeCours[UNIQUE],0),2),0)</f>
        <v>SP-111</v>
      </c>
      <c r="E36" s="8">
        <f>IFERROR(INDEX(ListeCours[],MATCH(SUMPRODUCT((ListeCours[AGENDA]=EmploiDuTemps[[#Headers],[MARDI]])*(ROUNDDOWN($B36,10)&gt;=ROUNDDOWN(ListeCours[HEURE DE DÉBUT],10))*($B36&lt;=ListeCours[HEURE DE FIN]),ListeCours[UNIQUE]),ListeCours[UNIQUE],0),2),0)</f>
        <v>0</v>
      </c>
      <c r="F36" s="8">
        <f>IFERROR(INDEX(ListeCours[],MATCH(SUMPRODUCT((ListeCours[AGENDA]=EmploiDuTemps[[#Headers],[MERCREDI]])*(ROUNDDOWN($B36,10)&gt;=ROUNDDOWN(ListeCours[HEURE DE DÉBUT],10))*($B36&lt;=ListeCours[HEURE DE FIN]),ListeCours[UNIQUE]),ListeCours[UNIQUE],0),2),0)</f>
        <v>0</v>
      </c>
      <c r="G36" s="8">
        <f>IFERROR(INDEX(ListeCours[],MATCH(SUMPRODUCT((ListeCours[AGENDA]=EmploiDuTemps[[#Headers],[JEUDI]])*(ROUNDDOWN($B36,10)&gt;=ROUNDDOWN(ListeCours[HEURE DE DÉBUT],10))*($B36&lt;=ListeCours[HEURE DE FIN]),ListeCours[UNIQUE]),ListeCours[UNIQUE],0),2),0)</f>
        <v>0</v>
      </c>
      <c r="H36" s="8">
        <f>IFERROR(INDEX(ListeCours[],MATCH(SUMPRODUCT((ListeCours[AGENDA]=EmploiDuTemps[[#Headers],[VENDREDI]])*(ROUNDDOWN($B36,10)&gt;=ROUNDDOWN(ListeCours[HEURE DE DÉBUT],10))*($B36&lt;=ListeCours[HEURE DE FIN]),ListeCours[UNIQUE]),ListeCours[UNIQUE],0),2),0)</f>
        <v>0</v>
      </c>
      <c r="I36" s="8">
        <f>IFERROR(INDEX(ListeCours[],MATCH(SUMPRODUCT((ListeCours[AGENDA]=EmploiDuTemps[[#Headers],[SAMEDI]])*(ROUNDDOWN($B36,10)&gt;=ROUNDDOWN(ListeCours[HEURE DE DÉBUT],10))*($B36&lt;=ListeCours[HEURE DE FIN]),ListeCours[UNIQUE]),ListeCours[UNIQUE],0),2),0)</f>
        <v>0</v>
      </c>
    </row>
    <row r="37" spans="2:9" ht="30" customHeight="1" x14ac:dyDescent="0.2">
      <c r="B37" s="5">
        <f t="shared" ref="B37:B56" si="1">B36+Incrément</f>
        <v>0.67708333333333293</v>
      </c>
      <c r="C37" s="8">
        <f>IFERROR(INDEX(ListeCours[],MATCH(SUMPRODUCT((ListeCours[AGENDA]=EmploiDuTemps[[#Headers],[DIMANCHE]])*(ROUNDDOWN($B37,10)&gt;=ROUNDDOWN(ListeCours[HEURE DE DÉBUT],10))*($B37&lt;=ListeCours[HEURE DE FIN]),ListeCours[UNIQUE]),ListeCours[UNIQUE],0),2),0)</f>
        <v>0</v>
      </c>
      <c r="D37" s="8" t="str">
        <f>IFERROR(INDEX(ListeCours[],MATCH(SUMPRODUCT((ListeCours[AGENDA]=EmploiDuTemps[[#Headers],[LUNDI]])*(ROUNDDOWN($B37,10)&gt;=ROUNDDOWN(ListeCours[HEURE DE DÉBUT],10))*($B37&lt;=ListeCours[HEURE DE FIN]),ListeCours[UNIQUE]),ListeCours[UNIQUE],0),2),0)</f>
        <v>SP-111</v>
      </c>
      <c r="E37" s="8">
        <f>IFERROR(INDEX(ListeCours[],MATCH(SUMPRODUCT((ListeCours[AGENDA]=EmploiDuTemps[[#Headers],[MARDI]])*(ROUNDDOWN($B37,10)&gt;=ROUNDDOWN(ListeCours[HEURE DE DÉBUT],10))*($B37&lt;=ListeCours[HEURE DE FIN]),ListeCours[UNIQUE]),ListeCours[UNIQUE],0),2),0)</f>
        <v>0</v>
      </c>
      <c r="F37" s="8">
        <f>IFERROR(INDEX(ListeCours[],MATCH(SUMPRODUCT((ListeCours[AGENDA]=EmploiDuTemps[[#Headers],[MERCREDI]])*(ROUNDDOWN($B37,10)&gt;=ROUNDDOWN(ListeCours[HEURE DE DÉBUT],10))*($B37&lt;=ListeCours[HEURE DE FIN]),ListeCours[UNIQUE]),ListeCours[UNIQUE],0),2),0)</f>
        <v>0</v>
      </c>
      <c r="G37" s="8">
        <f>IFERROR(INDEX(ListeCours[],MATCH(SUMPRODUCT((ListeCours[AGENDA]=EmploiDuTemps[[#Headers],[JEUDI]])*(ROUNDDOWN($B37,10)&gt;=ROUNDDOWN(ListeCours[HEURE DE DÉBUT],10))*($B37&lt;=ListeCours[HEURE DE FIN]),ListeCours[UNIQUE]),ListeCours[UNIQUE],0),2),0)</f>
        <v>0</v>
      </c>
      <c r="H37" s="8">
        <f>IFERROR(INDEX(ListeCours[],MATCH(SUMPRODUCT((ListeCours[AGENDA]=EmploiDuTemps[[#Headers],[VENDREDI]])*(ROUNDDOWN($B37,10)&gt;=ROUNDDOWN(ListeCours[HEURE DE DÉBUT],10))*($B37&lt;=ListeCours[HEURE DE FIN]),ListeCours[UNIQUE]),ListeCours[UNIQUE],0),2),0)</f>
        <v>0</v>
      </c>
      <c r="I37" s="8">
        <f>IFERROR(INDEX(ListeCours[],MATCH(SUMPRODUCT((ListeCours[AGENDA]=EmploiDuTemps[[#Headers],[SAMEDI]])*(ROUNDDOWN($B37,10)&gt;=ROUNDDOWN(ListeCours[HEURE DE DÉBUT],10))*($B37&lt;=ListeCours[HEURE DE FIN]),ListeCours[UNIQUE]),ListeCours[UNIQUE],0),2),0)</f>
        <v>0</v>
      </c>
    </row>
    <row r="38" spans="2:9" ht="30" customHeight="1" x14ac:dyDescent="0.2">
      <c r="B38" s="5">
        <f t="shared" si="1"/>
        <v>0.68749999999999956</v>
      </c>
      <c r="C38" s="8">
        <f>IFERROR(INDEX(ListeCours[],MATCH(SUMPRODUCT((ListeCours[AGENDA]=EmploiDuTemps[[#Headers],[DIMANCHE]])*(ROUNDDOWN($B38,10)&gt;=ROUNDDOWN(ListeCours[HEURE DE DÉBUT],10))*($B38&lt;=ListeCours[HEURE DE FIN]),ListeCours[UNIQUE]),ListeCours[UNIQUE],0),2),0)</f>
        <v>0</v>
      </c>
      <c r="D38" s="8" t="str">
        <f>IFERROR(INDEX(ListeCours[],MATCH(SUMPRODUCT((ListeCours[AGENDA]=EmploiDuTemps[[#Headers],[LUNDI]])*(ROUNDDOWN($B38,10)&gt;=ROUNDDOWN(ListeCours[HEURE DE DÉBUT],10))*($B38&lt;=ListeCours[HEURE DE FIN]),ListeCours[UNIQUE]),ListeCours[UNIQUE],0),2),0)</f>
        <v>SP-111</v>
      </c>
      <c r="E38" s="8">
        <f>IFERROR(INDEX(ListeCours[],MATCH(SUMPRODUCT((ListeCours[AGENDA]=EmploiDuTemps[[#Headers],[MARDI]])*(ROUNDDOWN($B38,10)&gt;=ROUNDDOWN(ListeCours[HEURE DE DÉBUT],10))*($B38&lt;=ListeCours[HEURE DE FIN]),ListeCours[UNIQUE]),ListeCours[UNIQUE],0),2),0)</f>
        <v>0</v>
      </c>
      <c r="F38" s="8">
        <f>IFERROR(INDEX(ListeCours[],MATCH(SUMPRODUCT((ListeCours[AGENDA]=EmploiDuTemps[[#Headers],[MERCREDI]])*(ROUNDDOWN($B38,10)&gt;=ROUNDDOWN(ListeCours[HEURE DE DÉBUT],10))*($B38&lt;=ListeCours[HEURE DE FIN]),ListeCours[UNIQUE]),ListeCours[UNIQUE],0),2),0)</f>
        <v>0</v>
      </c>
      <c r="G38" s="8">
        <f>IFERROR(INDEX(ListeCours[],MATCH(SUMPRODUCT((ListeCours[AGENDA]=EmploiDuTemps[[#Headers],[JEUDI]])*(ROUNDDOWN($B38,10)&gt;=ROUNDDOWN(ListeCours[HEURE DE DÉBUT],10))*($B38&lt;=ListeCours[HEURE DE FIN]),ListeCours[UNIQUE]),ListeCours[UNIQUE],0),2),0)</f>
        <v>0</v>
      </c>
      <c r="H38" s="8">
        <f>IFERROR(INDEX(ListeCours[],MATCH(SUMPRODUCT((ListeCours[AGENDA]=EmploiDuTemps[[#Headers],[VENDREDI]])*(ROUNDDOWN($B38,10)&gt;=ROUNDDOWN(ListeCours[HEURE DE DÉBUT],10))*($B38&lt;=ListeCours[HEURE DE FIN]),ListeCours[UNIQUE]),ListeCours[UNIQUE],0),2),0)</f>
        <v>0</v>
      </c>
      <c r="I38" s="8">
        <f>IFERROR(INDEX(ListeCours[],MATCH(SUMPRODUCT((ListeCours[AGENDA]=EmploiDuTemps[[#Headers],[SAMEDI]])*(ROUNDDOWN($B38,10)&gt;=ROUNDDOWN(ListeCours[HEURE DE DÉBUT],10))*($B38&lt;=ListeCours[HEURE DE FIN]),ListeCours[UNIQUE]),ListeCours[UNIQUE],0),2),0)</f>
        <v>0</v>
      </c>
    </row>
    <row r="39" spans="2:9" ht="30" customHeight="1" x14ac:dyDescent="0.2">
      <c r="B39" s="5">
        <f t="shared" si="1"/>
        <v>0.69791666666666619</v>
      </c>
      <c r="C39" s="8">
        <f>IFERROR(INDEX(ListeCours[],MATCH(SUMPRODUCT((ListeCours[AGENDA]=EmploiDuTemps[[#Headers],[DIMANCHE]])*(ROUNDDOWN($B39,10)&gt;=ROUNDDOWN(ListeCours[HEURE DE DÉBUT],10))*($B39&lt;=ListeCours[HEURE DE FIN]),ListeCours[UNIQUE]),ListeCours[UNIQUE],0),2),0)</f>
        <v>0</v>
      </c>
      <c r="D39" s="8" t="str">
        <f>IFERROR(INDEX(ListeCours[],MATCH(SUMPRODUCT((ListeCours[AGENDA]=EmploiDuTemps[[#Headers],[LUNDI]])*(ROUNDDOWN($B39,10)&gt;=ROUNDDOWN(ListeCours[HEURE DE DÉBUT],10))*($B39&lt;=ListeCours[HEURE DE FIN]),ListeCours[UNIQUE]),ListeCours[UNIQUE],0),2),0)</f>
        <v>SP-111</v>
      </c>
      <c r="E39" s="8">
        <f>IFERROR(INDEX(ListeCours[],MATCH(SUMPRODUCT((ListeCours[AGENDA]=EmploiDuTemps[[#Headers],[MARDI]])*(ROUNDDOWN($B39,10)&gt;=ROUNDDOWN(ListeCours[HEURE DE DÉBUT],10))*($B39&lt;=ListeCours[HEURE DE FIN]),ListeCours[UNIQUE]),ListeCours[UNIQUE],0),2),0)</f>
        <v>0</v>
      </c>
      <c r="F39" s="8">
        <f>IFERROR(INDEX(ListeCours[],MATCH(SUMPRODUCT((ListeCours[AGENDA]=EmploiDuTemps[[#Headers],[MERCREDI]])*(ROUNDDOWN($B39,10)&gt;=ROUNDDOWN(ListeCours[HEURE DE DÉBUT],10))*($B39&lt;=ListeCours[HEURE DE FIN]),ListeCours[UNIQUE]),ListeCours[UNIQUE],0),2),0)</f>
        <v>0</v>
      </c>
      <c r="G39" s="8">
        <f>IFERROR(INDEX(ListeCours[],MATCH(SUMPRODUCT((ListeCours[AGENDA]=EmploiDuTemps[[#Headers],[JEUDI]])*(ROUNDDOWN($B39,10)&gt;=ROUNDDOWN(ListeCours[HEURE DE DÉBUT],10))*($B39&lt;=ListeCours[HEURE DE FIN]),ListeCours[UNIQUE]),ListeCours[UNIQUE],0),2),0)</f>
        <v>0</v>
      </c>
      <c r="H39" s="8">
        <f>IFERROR(INDEX(ListeCours[],MATCH(SUMPRODUCT((ListeCours[AGENDA]=EmploiDuTemps[[#Headers],[VENDREDI]])*(ROUNDDOWN($B39,10)&gt;=ROUNDDOWN(ListeCours[HEURE DE DÉBUT],10))*($B39&lt;=ListeCours[HEURE DE FIN]),ListeCours[UNIQUE]),ListeCours[UNIQUE],0),2),0)</f>
        <v>0</v>
      </c>
      <c r="I39" s="8">
        <f>IFERROR(INDEX(ListeCours[],MATCH(SUMPRODUCT((ListeCours[AGENDA]=EmploiDuTemps[[#Headers],[SAMEDI]])*(ROUNDDOWN($B39,10)&gt;=ROUNDDOWN(ListeCours[HEURE DE DÉBUT],10))*($B39&lt;=ListeCours[HEURE DE FIN]),ListeCours[UNIQUE]),ListeCours[UNIQUE],0),2),0)</f>
        <v>0</v>
      </c>
    </row>
    <row r="40" spans="2:9" ht="30" customHeight="1" x14ac:dyDescent="0.2">
      <c r="B40" s="5">
        <f t="shared" si="1"/>
        <v>0.70833333333333282</v>
      </c>
      <c r="C40" s="8">
        <f>IFERROR(INDEX(ListeCours[],MATCH(SUMPRODUCT((ListeCours[AGENDA]=EmploiDuTemps[[#Headers],[DIMANCHE]])*(ROUNDDOWN($B40,10)&gt;=ROUNDDOWN(ListeCours[HEURE DE DÉBUT],10))*($B40&lt;=ListeCours[HEURE DE FIN]),ListeCours[UNIQUE]),ListeCours[UNIQUE],0),2),0)</f>
        <v>0</v>
      </c>
      <c r="D40" s="8" t="str">
        <f>IFERROR(INDEX(ListeCours[],MATCH(SUMPRODUCT((ListeCours[AGENDA]=EmploiDuTemps[[#Headers],[LUNDI]])*(ROUNDDOWN($B40,10)&gt;=ROUNDDOWN(ListeCours[HEURE DE DÉBUT],10))*($B40&lt;=ListeCours[HEURE DE FIN]),ListeCours[UNIQUE]),ListeCours[UNIQUE],0),2),0)</f>
        <v>SP-111</v>
      </c>
      <c r="E40" s="8">
        <f>IFERROR(INDEX(ListeCours[],MATCH(SUMPRODUCT((ListeCours[AGENDA]=EmploiDuTemps[[#Headers],[MARDI]])*(ROUNDDOWN($B40,10)&gt;=ROUNDDOWN(ListeCours[HEURE DE DÉBUT],10))*($B40&lt;=ListeCours[HEURE DE FIN]),ListeCours[UNIQUE]),ListeCours[UNIQUE],0),2),0)</f>
        <v>0</v>
      </c>
      <c r="F40" s="8">
        <f>IFERROR(INDEX(ListeCours[],MATCH(SUMPRODUCT((ListeCours[AGENDA]=EmploiDuTemps[[#Headers],[MERCREDI]])*(ROUNDDOWN($B40,10)&gt;=ROUNDDOWN(ListeCours[HEURE DE DÉBUT],10))*($B40&lt;=ListeCours[HEURE DE FIN]),ListeCours[UNIQUE]),ListeCours[UNIQUE],0),2),0)</f>
        <v>0</v>
      </c>
      <c r="G40" s="8">
        <f>IFERROR(INDEX(ListeCours[],MATCH(SUMPRODUCT((ListeCours[AGENDA]=EmploiDuTemps[[#Headers],[JEUDI]])*(ROUNDDOWN($B40,10)&gt;=ROUNDDOWN(ListeCours[HEURE DE DÉBUT],10))*($B40&lt;=ListeCours[HEURE DE FIN]),ListeCours[UNIQUE]),ListeCours[UNIQUE],0),2),0)</f>
        <v>0</v>
      </c>
      <c r="H40" s="8">
        <f>IFERROR(INDEX(ListeCours[],MATCH(SUMPRODUCT((ListeCours[AGENDA]=EmploiDuTemps[[#Headers],[VENDREDI]])*(ROUNDDOWN($B40,10)&gt;=ROUNDDOWN(ListeCours[HEURE DE DÉBUT],10))*($B40&lt;=ListeCours[HEURE DE FIN]),ListeCours[UNIQUE]),ListeCours[UNIQUE],0),2),0)</f>
        <v>0</v>
      </c>
      <c r="I40" s="8">
        <f>IFERROR(INDEX(ListeCours[],MATCH(SUMPRODUCT((ListeCours[AGENDA]=EmploiDuTemps[[#Headers],[SAMEDI]])*(ROUNDDOWN($B40,10)&gt;=ROUNDDOWN(ListeCours[HEURE DE DÉBUT],10))*($B40&lt;=ListeCours[HEURE DE FIN]),ListeCours[UNIQUE]),ListeCours[UNIQUE],0),2),0)</f>
        <v>0</v>
      </c>
    </row>
    <row r="41" spans="2:9" ht="30" customHeight="1" x14ac:dyDescent="0.2">
      <c r="B41" s="5">
        <f t="shared" si="1"/>
        <v>0.71874999999999944</v>
      </c>
      <c r="C41" s="8">
        <f>IFERROR(INDEX(ListeCours[],MATCH(SUMPRODUCT((ListeCours[AGENDA]=EmploiDuTemps[[#Headers],[DIMANCHE]])*(ROUNDDOWN($B41,10)&gt;=ROUNDDOWN(ListeCours[HEURE DE DÉBUT],10))*($B41&lt;=ListeCours[HEURE DE FIN]),ListeCours[UNIQUE]),ListeCours[UNIQUE],0),2),0)</f>
        <v>0</v>
      </c>
      <c r="D41" s="8">
        <f>IFERROR(INDEX(ListeCours[],MATCH(SUMPRODUCT((ListeCours[AGENDA]=EmploiDuTemps[[#Headers],[LUNDI]])*(ROUNDDOWN($B41,10)&gt;=ROUNDDOWN(ListeCours[HEURE DE DÉBUT],10))*($B41&lt;=ListeCours[HEURE DE FIN]),ListeCours[UNIQUE]),ListeCours[UNIQUE],0),2),0)</f>
        <v>0</v>
      </c>
      <c r="E41" s="8">
        <f>IFERROR(INDEX(ListeCours[],MATCH(SUMPRODUCT((ListeCours[AGENDA]=EmploiDuTemps[[#Headers],[MARDI]])*(ROUNDDOWN($B41,10)&gt;=ROUNDDOWN(ListeCours[HEURE DE DÉBUT],10))*($B41&lt;=ListeCours[HEURE DE FIN]),ListeCours[UNIQUE]),ListeCours[UNIQUE],0),2),0)</f>
        <v>0</v>
      </c>
      <c r="F41" s="8">
        <f>IFERROR(INDEX(ListeCours[],MATCH(SUMPRODUCT((ListeCours[AGENDA]=EmploiDuTemps[[#Headers],[MERCREDI]])*(ROUNDDOWN($B41,10)&gt;=ROUNDDOWN(ListeCours[HEURE DE DÉBUT],10))*($B41&lt;=ListeCours[HEURE DE FIN]),ListeCours[UNIQUE]),ListeCours[UNIQUE],0),2),0)</f>
        <v>0</v>
      </c>
      <c r="G41" s="8">
        <f>IFERROR(INDEX(ListeCours[],MATCH(SUMPRODUCT((ListeCours[AGENDA]=EmploiDuTemps[[#Headers],[JEUDI]])*(ROUNDDOWN($B41,10)&gt;=ROUNDDOWN(ListeCours[HEURE DE DÉBUT],10))*($B41&lt;=ListeCours[HEURE DE FIN]),ListeCours[UNIQUE]),ListeCours[UNIQUE],0),2),0)</f>
        <v>0</v>
      </c>
      <c r="H41" s="8">
        <f>IFERROR(INDEX(ListeCours[],MATCH(SUMPRODUCT((ListeCours[AGENDA]=EmploiDuTemps[[#Headers],[VENDREDI]])*(ROUNDDOWN($B41,10)&gt;=ROUNDDOWN(ListeCours[HEURE DE DÉBUT],10))*($B41&lt;=ListeCours[HEURE DE FIN]),ListeCours[UNIQUE]),ListeCours[UNIQUE],0),2),0)</f>
        <v>0</v>
      </c>
      <c r="I41" s="8">
        <f>IFERROR(INDEX(ListeCours[],MATCH(SUMPRODUCT((ListeCours[AGENDA]=EmploiDuTemps[[#Headers],[SAMEDI]])*(ROUNDDOWN($B41,10)&gt;=ROUNDDOWN(ListeCours[HEURE DE DÉBUT],10))*($B41&lt;=ListeCours[HEURE DE FIN]),ListeCours[UNIQUE]),ListeCours[UNIQUE],0),2),0)</f>
        <v>0</v>
      </c>
    </row>
    <row r="42" spans="2:9" ht="30" customHeight="1" x14ac:dyDescent="0.2">
      <c r="B42" s="5">
        <f t="shared" si="1"/>
        <v>0.72916666666666607</v>
      </c>
      <c r="C42" s="8">
        <f>IFERROR(INDEX(ListeCours[],MATCH(SUMPRODUCT((ListeCours[AGENDA]=EmploiDuTemps[[#Headers],[DIMANCHE]])*(ROUNDDOWN($B42,10)&gt;=ROUNDDOWN(ListeCours[HEURE DE DÉBUT],10))*($B42&lt;=ListeCours[HEURE DE FIN]),ListeCours[UNIQUE]),ListeCours[UNIQUE],0),2),0)</f>
        <v>0</v>
      </c>
      <c r="D42" s="8">
        <f>IFERROR(INDEX(ListeCours[],MATCH(SUMPRODUCT((ListeCours[AGENDA]=EmploiDuTemps[[#Headers],[LUNDI]])*(ROUNDDOWN($B42,10)&gt;=ROUNDDOWN(ListeCours[HEURE DE DÉBUT],10))*($B42&lt;=ListeCours[HEURE DE FIN]),ListeCours[UNIQUE]),ListeCours[UNIQUE],0),2),0)</f>
        <v>0</v>
      </c>
      <c r="E42" s="8">
        <f>IFERROR(INDEX(ListeCours[],MATCH(SUMPRODUCT((ListeCours[AGENDA]=EmploiDuTemps[[#Headers],[MARDI]])*(ROUNDDOWN($B42,10)&gt;=ROUNDDOWN(ListeCours[HEURE DE DÉBUT],10))*($B42&lt;=ListeCours[HEURE DE FIN]),ListeCours[UNIQUE]),ListeCours[UNIQUE],0),2),0)</f>
        <v>0</v>
      </c>
      <c r="F42" s="8">
        <f>IFERROR(INDEX(ListeCours[],MATCH(SUMPRODUCT((ListeCours[AGENDA]=EmploiDuTemps[[#Headers],[MERCREDI]])*(ROUNDDOWN($B42,10)&gt;=ROUNDDOWN(ListeCours[HEURE DE DÉBUT],10))*($B42&lt;=ListeCours[HEURE DE FIN]),ListeCours[UNIQUE]),ListeCours[UNIQUE],0),2),0)</f>
        <v>0</v>
      </c>
      <c r="G42" s="8">
        <f>IFERROR(INDEX(ListeCours[],MATCH(SUMPRODUCT((ListeCours[AGENDA]=EmploiDuTemps[[#Headers],[JEUDI]])*(ROUNDDOWN($B42,10)&gt;=ROUNDDOWN(ListeCours[HEURE DE DÉBUT],10))*($B42&lt;=ListeCours[HEURE DE FIN]),ListeCours[UNIQUE]),ListeCours[UNIQUE],0),2),0)</f>
        <v>0</v>
      </c>
      <c r="H42" s="8">
        <f>IFERROR(INDEX(ListeCours[],MATCH(SUMPRODUCT((ListeCours[AGENDA]=EmploiDuTemps[[#Headers],[VENDREDI]])*(ROUNDDOWN($B42,10)&gt;=ROUNDDOWN(ListeCours[HEURE DE DÉBUT],10))*($B42&lt;=ListeCours[HEURE DE FIN]),ListeCours[UNIQUE]),ListeCours[UNIQUE],0),2),0)</f>
        <v>0</v>
      </c>
      <c r="I42" s="8">
        <f>IFERROR(INDEX(ListeCours[],MATCH(SUMPRODUCT((ListeCours[AGENDA]=EmploiDuTemps[[#Headers],[SAMEDI]])*(ROUNDDOWN($B42,10)&gt;=ROUNDDOWN(ListeCours[HEURE DE DÉBUT],10))*($B42&lt;=ListeCours[HEURE DE FIN]),ListeCours[UNIQUE]),ListeCours[UNIQUE],0),2),0)</f>
        <v>0</v>
      </c>
    </row>
    <row r="43" spans="2:9" ht="30" customHeight="1" x14ac:dyDescent="0.2">
      <c r="B43" s="5">
        <f t="shared" si="1"/>
        <v>0.7395833333333327</v>
      </c>
      <c r="C43" s="8">
        <f>IFERROR(INDEX(ListeCours[],MATCH(SUMPRODUCT((ListeCours[AGENDA]=EmploiDuTemps[[#Headers],[DIMANCHE]])*(ROUNDDOWN($B43,10)&gt;=ROUNDDOWN(ListeCours[HEURE DE DÉBUT],10))*($B43&lt;=ListeCours[HEURE DE FIN]),ListeCours[UNIQUE]),ListeCours[UNIQUE],0),2),0)</f>
        <v>0</v>
      </c>
      <c r="D43" s="8">
        <f>IFERROR(INDEX(ListeCours[],MATCH(SUMPRODUCT((ListeCours[AGENDA]=EmploiDuTemps[[#Headers],[LUNDI]])*(ROUNDDOWN($B43,10)&gt;=ROUNDDOWN(ListeCours[HEURE DE DÉBUT],10))*($B43&lt;=ListeCours[HEURE DE FIN]),ListeCours[UNIQUE]),ListeCours[UNIQUE],0),2),0)</f>
        <v>0</v>
      </c>
      <c r="E43" s="8">
        <f>IFERROR(INDEX(ListeCours[],MATCH(SUMPRODUCT((ListeCours[AGENDA]=EmploiDuTemps[[#Headers],[MARDI]])*(ROUNDDOWN($B43,10)&gt;=ROUNDDOWN(ListeCours[HEURE DE DÉBUT],10))*($B43&lt;=ListeCours[HEURE DE FIN]),ListeCours[UNIQUE]),ListeCours[UNIQUE],0),2),0)</f>
        <v>0</v>
      </c>
      <c r="F43" s="8">
        <f>IFERROR(INDEX(ListeCours[],MATCH(SUMPRODUCT((ListeCours[AGENDA]=EmploiDuTemps[[#Headers],[MERCREDI]])*(ROUNDDOWN($B43,10)&gt;=ROUNDDOWN(ListeCours[HEURE DE DÉBUT],10))*($B43&lt;=ListeCours[HEURE DE FIN]),ListeCours[UNIQUE]),ListeCours[UNIQUE],0),2),0)</f>
        <v>0</v>
      </c>
      <c r="G43" s="8">
        <f>IFERROR(INDEX(ListeCours[],MATCH(SUMPRODUCT((ListeCours[AGENDA]=EmploiDuTemps[[#Headers],[JEUDI]])*(ROUNDDOWN($B43,10)&gt;=ROUNDDOWN(ListeCours[HEURE DE DÉBUT],10))*($B43&lt;=ListeCours[HEURE DE FIN]),ListeCours[UNIQUE]),ListeCours[UNIQUE],0),2),0)</f>
        <v>0</v>
      </c>
      <c r="H43" s="8">
        <f>IFERROR(INDEX(ListeCours[],MATCH(SUMPRODUCT((ListeCours[AGENDA]=EmploiDuTemps[[#Headers],[VENDREDI]])*(ROUNDDOWN($B43,10)&gt;=ROUNDDOWN(ListeCours[HEURE DE DÉBUT],10))*($B43&lt;=ListeCours[HEURE DE FIN]),ListeCours[UNIQUE]),ListeCours[UNIQUE],0),2),0)</f>
        <v>0</v>
      </c>
      <c r="I43" s="8">
        <f>IFERROR(INDEX(ListeCours[],MATCH(SUMPRODUCT((ListeCours[AGENDA]=EmploiDuTemps[[#Headers],[SAMEDI]])*(ROUNDDOWN($B43,10)&gt;=ROUNDDOWN(ListeCours[HEURE DE DÉBUT],10))*($B43&lt;=ListeCours[HEURE DE FIN]),ListeCours[UNIQUE]),ListeCours[UNIQUE],0),2),0)</f>
        <v>0</v>
      </c>
    </row>
    <row r="44" spans="2:9" ht="30" customHeight="1" x14ac:dyDescent="0.2">
      <c r="B44" s="5">
        <f t="shared" si="1"/>
        <v>0.74999999999999933</v>
      </c>
      <c r="C44" s="8">
        <f>IFERROR(INDEX(ListeCours[],MATCH(SUMPRODUCT((ListeCours[AGENDA]=EmploiDuTemps[[#Headers],[DIMANCHE]])*(ROUNDDOWN($B44,10)&gt;=ROUNDDOWN(ListeCours[HEURE DE DÉBUT],10))*($B44&lt;=ListeCours[HEURE DE FIN]),ListeCours[UNIQUE]),ListeCours[UNIQUE],0),2),0)</f>
        <v>0</v>
      </c>
      <c r="D44" s="8">
        <f>IFERROR(INDEX(ListeCours[],MATCH(SUMPRODUCT((ListeCours[AGENDA]=EmploiDuTemps[[#Headers],[LUNDI]])*(ROUNDDOWN($B44,10)&gt;=ROUNDDOWN(ListeCours[HEURE DE DÉBUT],10))*($B44&lt;=ListeCours[HEURE DE FIN]),ListeCours[UNIQUE]),ListeCours[UNIQUE],0),2),0)</f>
        <v>0</v>
      </c>
      <c r="E44" s="8">
        <f>IFERROR(INDEX(ListeCours[],MATCH(SUMPRODUCT((ListeCours[AGENDA]=EmploiDuTemps[[#Headers],[MARDI]])*(ROUNDDOWN($B44,10)&gt;=ROUNDDOWN(ListeCours[HEURE DE DÉBUT],10))*($B44&lt;=ListeCours[HEURE DE FIN]),ListeCours[UNIQUE]),ListeCours[UNIQUE],0),2),0)</f>
        <v>0</v>
      </c>
      <c r="F44" s="8">
        <f>IFERROR(INDEX(ListeCours[],MATCH(SUMPRODUCT((ListeCours[AGENDA]=EmploiDuTemps[[#Headers],[MERCREDI]])*(ROUNDDOWN($B44,10)&gt;=ROUNDDOWN(ListeCours[HEURE DE DÉBUT],10))*($B44&lt;=ListeCours[HEURE DE FIN]),ListeCours[UNIQUE]),ListeCours[UNIQUE],0),2),0)</f>
        <v>0</v>
      </c>
      <c r="G44" s="8">
        <f>IFERROR(INDEX(ListeCours[],MATCH(SUMPRODUCT((ListeCours[AGENDA]=EmploiDuTemps[[#Headers],[JEUDI]])*(ROUNDDOWN($B44,10)&gt;=ROUNDDOWN(ListeCours[HEURE DE DÉBUT],10))*($B44&lt;=ListeCours[HEURE DE FIN]),ListeCours[UNIQUE]),ListeCours[UNIQUE],0),2),0)</f>
        <v>0</v>
      </c>
      <c r="H44" s="8">
        <f>IFERROR(INDEX(ListeCours[],MATCH(SUMPRODUCT((ListeCours[AGENDA]=EmploiDuTemps[[#Headers],[VENDREDI]])*(ROUNDDOWN($B44,10)&gt;=ROUNDDOWN(ListeCours[HEURE DE DÉBUT],10))*($B44&lt;=ListeCours[HEURE DE FIN]),ListeCours[UNIQUE]),ListeCours[UNIQUE],0),2),0)</f>
        <v>0</v>
      </c>
      <c r="I44" s="8">
        <f>IFERROR(INDEX(ListeCours[],MATCH(SUMPRODUCT((ListeCours[AGENDA]=EmploiDuTemps[[#Headers],[SAMEDI]])*(ROUNDDOWN($B44,10)&gt;=ROUNDDOWN(ListeCours[HEURE DE DÉBUT],10))*($B44&lt;=ListeCours[HEURE DE FIN]),ListeCours[UNIQUE]),ListeCours[UNIQUE],0),2),0)</f>
        <v>0</v>
      </c>
    </row>
    <row r="45" spans="2:9" ht="30" customHeight="1" x14ac:dyDescent="0.2">
      <c r="B45" s="5">
        <f t="shared" si="1"/>
        <v>0.76041666666666596</v>
      </c>
      <c r="C45" s="8">
        <f>IFERROR(INDEX(ListeCours[],MATCH(SUMPRODUCT((ListeCours[AGENDA]=EmploiDuTemps[[#Headers],[DIMANCHE]])*(ROUNDDOWN($B45,10)&gt;=ROUNDDOWN(ListeCours[HEURE DE DÉBUT],10))*($B45&lt;=ListeCours[HEURE DE FIN]),ListeCours[UNIQUE]),ListeCours[UNIQUE],0),2),0)</f>
        <v>0</v>
      </c>
      <c r="D45" s="8">
        <f>IFERROR(INDEX(ListeCours[],MATCH(SUMPRODUCT((ListeCours[AGENDA]=EmploiDuTemps[[#Headers],[LUNDI]])*(ROUNDDOWN($B45,10)&gt;=ROUNDDOWN(ListeCours[HEURE DE DÉBUT],10))*($B45&lt;=ListeCours[HEURE DE FIN]),ListeCours[UNIQUE]),ListeCours[UNIQUE],0),2),0)</f>
        <v>0</v>
      </c>
      <c r="E45" s="8">
        <f>IFERROR(INDEX(ListeCours[],MATCH(SUMPRODUCT((ListeCours[AGENDA]=EmploiDuTemps[[#Headers],[MARDI]])*(ROUNDDOWN($B45,10)&gt;=ROUNDDOWN(ListeCours[HEURE DE DÉBUT],10))*($B45&lt;=ListeCours[HEURE DE FIN]),ListeCours[UNIQUE]),ListeCours[UNIQUE],0),2),0)</f>
        <v>0</v>
      </c>
      <c r="F45" s="8">
        <f>IFERROR(INDEX(ListeCours[],MATCH(SUMPRODUCT((ListeCours[AGENDA]=EmploiDuTemps[[#Headers],[MERCREDI]])*(ROUNDDOWN($B45,10)&gt;=ROUNDDOWN(ListeCours[HEURE DE DÉBUT],10))*($B45&lt;=ListeCours[HEURE DE FIN]),ListeCours[UNIQUE]),ListeCours[UNIQUE],0),2),0)</f>
        <v>0</v>
      </c>
      <c r="G45" s="8">
        <f>IFERROR(INDEX(ListeCours[],MATCH(SUMPRODUCT((ListeCours[AGENDA]=EmploiDuTemps[[#Headers],[JEUDI]])*(ROUNDDOWN($B45,10)&gt;=ROUNDDOWN(ListeCours[HEURE DE DÉBUT],10))*($B45&lt;=ListeCours[HEURE DE FIN]),ListeCours[UNIQUE]),ListeCours[UNIQUE],0),2),0)</f>
        <v>0</v>
      </c>
      <c r="H45" s="8">
        <f>IFERROR(INDEX(ListeCours[],MATCH(SUMPRODUCT((ListeCours[AGENDA]=EmploiDuTemps[[#Headers],[VENDREDI]])*(ROUNDDOWN($B45,10)&gt;=ROUNDDOWN(ListeCours[HEURE DE DÉBUT],10))*($B45&lt;=ListeCours[HEURE DE FIN]),ListeCours[UNIQUE]),ListeCours[UNIQUE],0),2),0)</f>
        <v>0</v>
      </c>
      <c r="I45" s="8">
        <f>IFERROR(INDEX(ListeCours[],MATCH(SUMPRODUCT((ListeCours[AGENDA]=EmploiDuTemps[[#Headers],[SAMEDI]])*(ROUNDDOWN($B45,10)&gt;=ROUNDDOWN(ListeCours[HEURE DE DÉBUT],10))*($B45&lt;=ListeCours[HEURE DE FIN]),ListeCours[UNIQUE]),ListeCours[UNIQUE],0),2),0)</f>
        <v>0</v>
      </c>
    </row>
    <row r="46" spans="2:9" ht="30" customHeight="1" x14ac:dyDescent="0.2">
      <c r="B46" s="5">
        <f t="shared" si="1"/>
        <v>0.77083333333333259</v>
      </c>
      <c r="C46" s="8">
        <f>IFERROR(INDEX(ListeCours[],MATCH(SUMPRODUCT((ListeCours[AGENDA]=EmploiDuTemps[[#Headers],[DIMANCHE]])*(ROUNDDOWN($B46,10)&gt;=ROUNDDOWN(ListeCours[HEURE DE DÉBUT],10))*($B46&lt;=ListeCours[HEURE DE FIN]),ListeCours[UNIQUE]),ListeCours[UNIQUE],0),2),0)</f>
        <v>0</v>
      </c>
      <c r="D46" s="8">
        <f>IFERROR(INDEX(ListeCours[],MATCH(SUMPRODUCT((ListeCours[AGENDA]=EmploiDuTemps[[#Headers],[LUNDI]])*(ROUNDDOWN($B46,10)&gt;=ROUNDDOWN(ListeCours[HEURE DE DÉBUT],10))*($B46&lt;=ListeCours[HEURE DE FIN]),ListeCours[UNIQUE]),ListeCours[UNIQUE],0),2),0)</f>
        <v>0</v>
      </c>
      <c r="E46" s="8">
        <f>IFERROR(INDEX(ListeCours[],MATCH(SUMPRODUCT((ListeCours[AGENDA]=EmploiDuTemps[[#Headers],[MARDI]])*(ROUNDDOWN($B46,10)&gt;=ROUNDDOWN(ListeCours[HEURE DE DÉBUT],10))*($B46&lt;=ListeCours[HEURE DE FIN]),ListeCours[UNIQUE]),ListeCours[UNIQUE],0),2),0)</f>
        <v>0</v>
      </c>
      <c r="F46" s="8">
        <f>IFERROR(INDEX(ListeCours[],MATCH(SUMPRODUCT((ListeCours[AGENDA]=EmploiDuTemps[[#Headers],[MERCREDI]])*(ROUNDDOWN($B46,10)&gt;=ROUNDDOWN(ListeCours[HEURE DE DÉBUT],10))*($B46&lt;=ListeCours[HEURE DE FIN]),ListeCours[UNIQUE]),ListeCours[UNIQUE],0),2),0)</f>
        <v>0</v>
      </c>
      <c r="G46" s="8">
        <f>IFERROR(INDEX(ListeCours[],MATCH(SUMPRODUCT((ListeCours[AGENDA]=EmploiDuTemps[[#Headers],[JEUDI]])*(ROUNDDOWN($B46,10)&gt;=ROUNDDOWN(ListeCours[HEURE DE DÉBUT],10))*($B46&lt;=ListeCours[HEURE DE FIN]),ListeCours[UNIQUE]),ListeCours[UNIQUE],0),2),0)</f>
        <v>0</v>
      </c>
      <c r="H46" s="8">
        <f>IFERROR(INDEX(ListeCours[],MATCH(SUMPRODUCT((ListeCours[AGENDA]=EmploiDuTemps[[#Headers],[VENDREDI]])*(ROUNDDOWN($B46,10)&gt;=ROUNDDOWN(ListeCours[HEURE DE DÉBUT],10))*($B46&lt;=ListeCours[HEURE DE FIN]),ListeCours[UNIQUE]),ListeCours[UNIQUE],0),2),0)</f>
        <v>0</v>
      </c>
      <c r="I46" s="8">
        <f>IFERROR(INDEX(ListeCours[],MATCH(SUMPRODUCT((ListeCours[AGENDA]=EmploiDuTemps[[#Headers],[SAMEDI]])*(ROUNDDOWN($B46,10)&gt;=ROUNDDOWN(ListeCours[HEURE DE DÉBUT],10))*($B46&lt;=ListeCours[HEURE DE FIN]),ListeCours[UNIQUE]),ListeCours[UNIQUE],0),2),0)</f>
        <v>0</v>
      </c>
    </row>
    <row r="47" spans="2:9" ht="30" customHeight="1" x14ac:dyDescent="0.2">
      <c r="B47" s="5">
        <f t="shared" si="1"/>
        <v>0.78124999999999922</v>
      </c>
      <c r="C47" s="8">
        <f>IFERROR(INDEX(ListeCours[],MATCH(SUMPRODUCT((ListeCours[AGENDA]=EmploiDuTemps[[#Headers],[DIMANCHE]])*(ROUNDDOWN($B47,10)&gt;=ROUNDDOWN(ListeCours[HEURE DE DÉBUT],10))*($B47&lt;=ListeCours[HEURE DE FIN]),ListeCours[UNIQUE]),ListeCours[UNIQUE],0),2),0)</f>
        <v>0</v>
      </c>
      <c r="D47" s="8">
        <f>IFERROR(INDEX(ListeCours[],MATCH(SUMPRODUCT((ListeCours[AGENDA]=EmploiDuTemps[[#Headers],[LUNDI]])*(ROUNDDOWN($B47,10)&gt;=ROUNDDOWN(ListeCours[HEURE DE DÉBUT],10))*($B47&lt;=ListeCours[HEURE DE FIN]),ListeCours[UNIQUE]),ListeCours[UNIQUE],0),2),0)</f>
        <v>0</v>
      </c>
      <c r="E47" s="8">
        <f>IFERROR(INDEX(ListeCours[],MATCH(SUMPRODUCT((ListeCours[AGENDA]=EmploiDuTemps[[#Headers],[MARDI]])*(ROUNDDOWN($B47,10)&gt;=ROUNDDOWN(ListeCours[HEURE DE DÉBUT],10))*($B47&lt;=ListeCours[HEURE DE FIN]),ListeCours[UNIQUE]),ListeCours[UNIQUE],0),2),0)</f>
        <v>0</v>
      </c>
      <c r="F47" s="8">
        <f>IFERROR(INDEX(ListeCours[],MATCH(SUMPRODUCT((ListeCours[AGENDA]=EmploiDuTemps[[#Headers],[MERCREDI]])*(ROUNDDOWN($B47,10)&gt;=ROUNDDOWN(ListeCours[HEURE DE DÉBUT],10))*($B47&lt;=ListeCours[HEURE DE FIN]),ListeCours[UNIQUE]),ListeCours[UNIQUE],0),2),0)</f>
        <v>0</v>
      </c>
      <c r="G47" s="8">
        <f>IFERROR(INDEX(ListeCours[],MATCH(SUMPRODUCT((ListeCours[AGENDA]=EmploiDuTemps[[#Headers],[JEUDI]])*(ROUNDDOWN($B47,10)&gt;=ROUNDDOWN(ListeCours[HEURE DE DÉBUT],10))*($B47&lt;=ListeCours[HEURE DE FIN]),ListeCours[UNIQUE]),ListeCours[UNIQUE],0),2),0)</f>
        <v>0</v>
      </c>
      <c r="H47" s="8">
        <f>IFERROR(INDEX(ListeCours[],MATCH(SUMPRODUCT((ListeCours[AGENDA]=EmploiDuTemps[[#Headers],[VENDREDI]])*(ROUNDDOWN($B47,10)&gt;=ROUNDDOWN(ListeCours[HEURE DE DÉBUT],10))*($B47&lt;=ListeCours[HEURE DE FIN]),ListeCours[UNIQUE]),ListeCours[UNIQUE],0),2),0)</f>
        <v>0</v>
      </c>
      <c r="I47" s="8">
        <f>IFERROR(INDEX(ListeCours[],MATCH(SUMPRODUCT((ListeCours[AGENDA]=EmploiDuTemps[[#Headers],[SAMEDI]])*(ROUNDDOWN($B47,10)&gt;=ROUNDDOWN(ListeCours[HEURE DE DÉBUT],10))*($B47&lt;=ListeCours[HEURE DE FIN]),ListeCours[UNIQUE]),ListeCours[UNIQUE],0),2),0)</f>
        <v>0</v>
      </c>
    </row>
    <row r="48" spans="2:9" ht="30" customHeight="1" x14ac:dyDescent="0.2">
      <c r="B48" s="5">
        <f t="shared" si="1"/>
        <v>0.79166666666666585</v>
      </c>
      <c r="C48" s="8">
        <f>IFERROR(INDEX(ListeCours[],MATCH(SUMPRODUCT((ListeCours[AGENDA]=EmploiDuTemps[[#Headers],[DIMANCHE]])*(ROUNDDOWN($B48,10)&gt;=ROUNDDOWN(ListeCours[HEURE DE DÉBUT],10))*($B48&lt;=ListeCours[HEURE DE FIN]),ListeCours[UNIQUE]),ListeCours[UNIQUE],0),2),0)</f>
        <v>0</v>
      </c>
      <c r="D48" s="8">
        <f>IFERROR(INDEX(ListeCours[],MATCH(SUMPRODUCT((ListeCours[AGENDA]=EmploiDuTemps[[#Headers],[LUNDI]])*(ROUNDDOWN($B48,10)&gt;=ROUNDDOWN(ListeCours[HEURE DE DÉBUT],10))*($B48&lt;=ListeCours[HEURE DE FIN]),ListeCours[UNIQUE]),ListeCours[UNIQUE],0),2),0)</f>
        <v>0</v>
      </c>
      <c r="E48" s="8">
        <f>IFERROR(INDEX(ListeCours[],MATCH(SUMPRODUCT((ListeCours[AGENDA]=EmploiDuTemps[[#Headers],[MARDI]])*(ROUNDDOWN($B48,10)&gt;=ROUNDDOWN(ListeCours[HEURE DE DÉBUT],10))*($B48&lt;=ListeCours[HEURE DE FIN]),ListeCours[UNIQUE]),ListeCours[UNIQUE],0),2),0)</f>
        <v>0</v>
      </c>
      <c r="F48" s="8">
        <f>IFERROR(INDEX(ListeCours[],MATCH(SUMPRODUCT((ListeCours[AGENDA]=EmploiDuTemps[[#Headers],[MERCREDI]])*(ROUNDDOWN($B48,10)&gt;=ROUNDDOWN(ListeCours[HEURE DE DÉBUT],10))*($B48&lt;=ListeCours[HEURE DE FIN]),ListeCours[UNIQUE]),ListeCours[UNIQUE],0),2),0)</f>
        <v>0</v>
      </c>
      <c r="G48" s="8">
        <f>IFERROR(INDEX(ListeCours[],MATCH(SUMPRODUCT((ListeCours[AGENDA]=EmploiDuTemps[[#Headers],[JEUDI]])*(ROUNDDOWN($B48,10)&gt;=ROUNDDOWN(ListeCours[HEURE DE DÉBUT],10))*($B48&lt;=ListeCours[HEURE DE FIN]),ListeCours[UNIQUE]),ListeCours[UNIQUE],0),2),0)</f>
        <v>0</v>
      </c>
      <c r="H48" s="8">
        <f>IFERROR(INDEX(ListeCours[],MATCH(SUMPRODUCT((ListeCours[AGENDA]=EmploiDuTemps[[#Headers],[VENDREDI]])*(ROUNDDOWN($B48,10)&gt;=ROUNDDOWN(ListeCours[HEURE DE DÉBUT],10))*($B48&lt;=ListeCours[HEURE DE FIN]),ListeCours[UNIQUE]),ListeCours[UNIQUE],0),2),0)</f>
        <v>0</v>
      </c>
      <c r="I48" s="8">
        <f>IFERROR(INDEX(ListeCours[],MATCH(SUMPRODUCT((ListeCours[AGENDA]=EmploiDuTemps[[#Headers],[SAMEDI]])*(ROUNDDOWN($B48,10)&gt;=ROUNDDOWN(ListeCours[HEURE DE DÉBUT],10))*($B48&lt;=ListeCours[HEURE DE FIN]),ListeCours[UNIQUE]),ListeCours[UNIQUE],0),2),0)</f>
        <v>0</v>
      </c>
    </row>
    <row r="49" spans="2:9" ht="30" customHeight="1" x14ac:dyDescent="0.2">
      <c r="B49" s="5">
        <f t="shared" si="1"/>
        <v>0.80208333333333248</v>
      </c>
      <c r="C49" s="8">
        <f>IFERROR(INDEX(ListeCours[],MATCH(SUMPRODUCT((ListeCours[AGENDA]=EmploiDuTemps[[#Headers],[DIMANCHE]])*(ROUNDDOWN($B49,10)&gt;=ROUNDDOWN(ListeCours[HEURE DE DÉBUT],10))*($B49&lt;=ListeCours[HEURE DE FIN]),ListeCours[UNIQUE]),ListeCours[UNIQUE],0),2),0)</f>
        <v>0</v>
      </c>
      <c r="D49" s="8">
        <f>IFERROR(INDEX(ListeCours[],MATCH(SUMPRODUCT((ListeCours[AGENDA]=EmploiDuTemps[[#Headers],[LUNDI]])*(ROUNDDOWN($B49,10)&gt;=ROUNDDOWN(ListeCours[HEURE DE DÉBUT],10))*($B49&lt;=ListeCours[HEURE DE FIN]),ListeCours[UNIQUE]),ListeCours[UNIQUE],0),2),0)</f>
        <v>0</v>
      </c>
      <c r="E49" s="8">
        <f>IFERROR(INDEX(ListeCours[],MATCH(SUMPRODUCT((ListeCours[AGENDA]=EmploiDuTemps[[#Headers],[MARDI]])*(ROUNDDOWN($B49,10)&gt;=ROUNDDOWN(ListeCours[HEURE DE DÉBUT],10))*($B49&lt;=ListeCours[HEURE DE FIN]),ListeCours[UNIQUE]),ListeCours[UNIQUE],0),2),0)</f>
        <v>0</v>
      </c>
      <c r="F49" s="8">
        <f>IFERROR(INDEX(ListeCours[],MATCH(SUMPRODUCT((ListeCours[AGENDA]=EmploiDuTemps[[#Headers],[MERCREDI]])*(ROUNDDOWN($B49,10)&gt;=ROUNDDOWN(ListeCours[HEURE DE DÉBUT],10))*($B49&lt;=ListeCours[HEURE DE FIN]),ListeCours[UNIQUE]),ListeCours[UNIQUE],0),2),0)</f>
        <v>0</v>
      </c>
      <c r="G49" s="8">
        <f>IFERROR(INDEX(ListeCours[],MATCH(SUMPRODUCT((ListeCours[AGENDA]=EmploiDuTemps[[#Headers],[JEUDI]])*(ROUNDDOWN($B49,10)&gt;=ROUNDDOWN(ListeCours[HEURE DE DÉBUT],10))*($B49&lt;=ListeCours[HEURE DE FIN]),ListeCours[UNIQUE]),ListeCours[UNIQUE],0),2),0)</f>
        <v>0</v>
      </c>
      <c r="H49" s="8">
        <f>IFERROR(INDEX(ListeCours[],MATCH(SUMPRODUCT((ListeCours[AGENDA]=EmploiDuTemps[[#Headers],[VENDREDI]])*(ROUNDDOWN($B49,10)&gt;=ROUNDDOWN(ListeCours[HEURE DE DÉBUT],10))*($B49&lt;=ListeCours[HEURE DE FIN]),ListeCours[UNIQUE]),ListeCours[UNIQUE],0),2),0)</f>
        <v>0</v>
      </c>
      <c r="I49" s="8">
        <f>IFERROR(INDEX(ListeCours[],MATCH(SUMPRODUCT((ListeCours[AGENDA]=EmploiDuTemps[[#Headers],[SAMEDI]])*(ROUNDDOWN($B49,10)&gt;=ROUNDDOWN(ListeCours[HEURE DE DÉBUT],10))*($B49&lt;=ListeCours[HEURE DE FIN]),ListeCours[UNIQUE]),ListeCours[UNIQUE],0),2),0)</f>
        <v>0</v>
      </c>
    </row>
    <row r="50" spans="2:9" ht="30" customHeight="1" x14ac:dyDescent="0.2">
      <c r="B50" s="5">
        <f t="shared" si="1"/>
        <v>0.81249999999999911</v>
      </c>
      <c r="C50" s="8">
        <f>IFERROR(INDEX(ListeCours[],MATCH(SUMPRODUCT((ListeCours[AGENDA]=EmploiDuTemps[[#Headers],[DIMANCHE]])*(ROUNDDOWN($B50,10)&gt;=ROUNDDOWN(ListeCours[HEURE DE DÉBUT],10))*($B50&lt;=ListeCours[HEURE DE FIN]),ListeCours[UNIQUE]),ListeCours[UNIQUE],0),2),0)</f>
        <v>0</v>
      </c>
      <c r="D50" s="8">
        <f>IFERROR(INDEX(ListeCours[],MATCH(SUMPRODUCT((ListeCours[AGENDA]=EmploiDuTemps[[#Headers],[LUNDI]])*(ROUNDDOWN($B50,10)&gt;=ROUNDDOWN(ListeCours[HEURE DE DÉBUT],10))*($B50&lt;=ListeCours[HEURE DE FIN]),ListeCours[UNIQUE]),ListeCours[UNIQUE],0),2),0)</f>
        <v>0</v>
      </c>
      <c r="E50" s="8">
        <f>IFERROR(INDEX(ListeCours[],MATCH(SUMPRODUCT((ListeCours[AGENDA]=EmploiDuTemps[[#Headers],[MARDI]])*(ROUNDDOWN($B50,10)&gt;=ROUNDDOWN(ListeCours[HEURE DE DÉBUT],10))*($B50&lt;=ListeCours[HEURE DE FIN]),ListeCours[UNIQUE]),ListeCours[UNIQUE],0),2),0)</f>
        <v>0</v>
      </c>
      <c r="F50" s="8">
        <f>IFERROR(INDEX(ListeCours[],MATCH(SUMPRODUCT((ListeCours[AGENDA]=EmploiDuTemps[[#Headers],[MERCREDI]])*(ROUNDDOWN($B50,10)&gt;=ROUNDDOWN(ListeCours[HEURE DE DÉBUT],10))*($B50&lt;=ListeCours[HEURE DE FIN]),ListeCours[UNIQUE]),ListeCours[UNIQUE],0),2),0)</f>
        <v>0</v>
      </c>
      <c r="G50" s="8">
        <f>IFERROR(INDEX(ListeCours[],MATCH(SUMPRODUCT((ListeCours[AGENDA]=EmploiDuTemps[[#Headers],[JEUDI]])*(ROUNDDOWN($B50,10)&gt;=ROUNDDOWN(ListeCours[HEURE DE DÉBUT],10))*($B50&lt;=ListeCours[HEURE DE FIN]),ListeCours[UNIQUE]),ListeCours[UNIQUE],0),2),0)</f>
        <v>0</v>
      </c>
      <c r="H50" s="8">
        <f>IFERROR(INDEX(ListeCours[],MATCH(SUMPRODUCT((ListeCours[AGENDA]=EmploiDuTemps[[#Headers],[VENDREDI]])*(ROUNDDOWN($B50,10)&gt;=ROUNDDOWN(ListeCours[HEURE DE DÉBUT],10))*($B50&lt;=ListeCours[HEURE DE FIN]),ListeCours[UNIQUE]),ListeCours[UNIQUE],0),2),0)</f>
        <v>0</v>
      </c>
      <c r="I50" s="8">
        <f>IFERROR(INDEX(ListeCours[],MATCH(SUMPRODUCT((ListeCours[AGENDA]=EmploiDuTemps[[#Headers],[SAMEDI]])*(ROUNDDOWN($B50,10)&gt;=ROUNDDOWN(ListeCours[HEURE DE DÉBUT],10))*($B50&lt;=ListeCours[HEURE DE FIN]),ListeCours[UNIQUE]),ListeCours[UNIQUE],0),2),0)</f>
        <v>0</v>
      </c>
    </row>
    <row r="51" spans="2:9" ht="30" customHeight="1" x14ac:dyDescent="0.2">
      <c r="B51" s="5">
        <f t="shared" si="1"/>
        <v>0.82291666666666574</v>
      </c>
      <c r="C51" s="8">
        <f>IFERROR(INDEX(ListeCours[],MATCH(SUMPRODUCT((ListeCours[AGENDA]=EmploiDuTemps[[#Headers],[DIMANCHE]])*(ROUNDDOWN($B51,10)&gt;=ROUNDDOWN(ListeCours[HEURE DE DÉBUT],10))*($B51&lt;=ListeCours[HEURE DE FIN]),ListeCours[UNIQUE]),ListeCours[UNIQUE],0),2),0)</f>
        <v>0</v>
      </c>
      <c r="D51" s="8">
        <f>IFERROR(INDEX(ListeCours[],MATCH(SUMPRODUCT((ListeCours[AGENDA]=EmploiDuTemps[[#Headers],[LUNDI]])*(ROUNDDOWN($B51,10)&gt;=ROUNDDOWN(ListeCours[HEURE DE DÉBUT],10))*($B51&lt;=ListeCours[HEURE DE FIN]),ListeCours[UNIQUE]),ListeCours[UNIQUE],0),2),0)</f>
        <v>0</v>
      </c>
      <c r="E51" s="8">
        <f>IFERROR(INDEX(ListeCours[],MATCH(SUMPRODUCT((ListeCours[AGENDA]=EmploiDuTemps[[#Headers],[MARDI]])*(ROUNDDOWN($B51,10)&gt;=ROUNDDOWN(ListeCours[HEURE DE DÉBUT],10))*($B51&lt;=ListeCours[HEURE DE FIN]),ListeCours[UNIQUE]),ListeCours[UNIQUE],0),2),0)</f>
        <v>0</v>
      </c>
      <c r="F51" s="8">
        <f>IFERROR(INDEX(ListeCours[],MATCH(SUMPRODUCT((ListeCours[AGENDA]=EmploiDuTemps[[#Headers],[MERCREDI]])*(ROUNDDOWN($B51,10)&gt;=ROUNDDOWN(ListeCours[HEURE DE DÉBUT],10))*($B51&lt;=ListeCours[HEURE DE FIN]),ListeCours[UNIQUE]),ListeCours[UNIQUE],0),2),0)</f>
        <v>0</v>
      </c>
      <c r="G51" s="8">
        <f>IFERROR(INDEX(ListeCours[],MATCH(SUMPRODUCT((ListeCours[AGENDA]=EmploiDuTemps[[#Headers],[JEUDI]])*(ROUNDDOWN($B51,10)&gt;=ROUNDDOWN(ListeCours[HEURE DE DÉBUT],10))*($B51&lt;=ListeCours[HEURE DE FIN]),ListeCours[UNIQUE]),ListeCours[UNIQUE],0),2),0)</f>
        <v>0</v>
      </c>
      <c r="H51" s="8">
        <f>IFERROR(INDEX(ListeCours[],MATCH(SUMPRODUCT((ListeCours[AGENDA]=EmploiDuTemps[[#Headers],[VENDREDI]])*(ROUNDDOWN($B51,10)&gt;=ROUNDDOWN(ListeCours[HEURE DE DÉBUT],10))*($B51&lt;=ListeCours[HEURE DE FIN]),ListeCours[UNIQUE]),ListeCours[UNIQUE],0),2),0)</f>
        <v>0</v>
      </c>
      <c r="I51" s="8">
        <f>IFERROR(INDEX(ListeCours[],MATCH(SUMPRODUCT((ListeCours[AGENDA]=EmploiDuTemps[[#Headers],[SAMEDI]])*(ROUNDDOWN($B51,10)&gt;=ROUNDDOWN(ListeCours[HEURE DE DÉBUT],10))*($B51&lt;=ListeCours[HEURE DE FIN]),ListeCours[UNIQUE]),ListeCours[UNIQUE],0),2),0)</f>
        <v>0</v>
      </c>
    </row>
    <row r="52" spans="2:9" ht="30" customHeight="1" x14ac:dyDescent="0.2">
      <c r="B52" s="5">
        <f t="shared" si="1"/>
        <v>0.83333333333333237</v>
      </c>
      <c r="C52" s="8">
        <f>IFERROR(INDEX(ListeCours[],MATCH(SUMPRODUCT((ListeCours[AGENDA]=EmploiDuTemps[[#Headers],[DIMANCHE]])*(ROUNDDOWN($B52,10)&gt;=ROUNDDOWN(ListeCours[HEURE DE DÉBUT],10))*($B52&lt;=ListeCours[HEURE DE FIN]),ListeCours[UNIQUE]),ListeCours[UNIQUE],0),2),0)</f>
        <v>0</v>
      </c>
      <c r="D52" s="8">
        <f>IFERROR(INDEX(ListeCours[],MATCH(SUMPRODUCT((ListeCours[AGENDA]=EmploiDuTemps[[#Headers],[LUNDI]])*(ROUNDDOWN($B52,10)&gt;=ROUNDDOWN(ListeCours[HEURE DE DÉBUT],10))*($B52&lt;=ListeCours[HEURE DE FIN]),ListeCours[UNIQUE]),ListeCours[UNIQUE],0),2),0)</f>
        <v>0</v>
      </c>
      <c r="E52" s="8">
        <f>IFERROR(INDEX(ListeCours[],MATCH(SUMPRODUCT((ListeCours[AGENDA]=EmploiDuTemps[[#Headers],[MARDI]])*(ROUNDDOWN($B52,10)&gt;=ROUNDDOWN(ListeCours[HEURE DE DÉBUT],10))*($B52&lt;=ListeCours[HEURE DE FIN]),ListeCours[UNIQUE]),ListeCours[UNIQUE],0),2),0)</f>
        <v>0</v>
      </c>
      <c r="F52" s="8">
        <f>IFERROR(INDEX(ListeCours[],MATCH(SUMPRODUCT((ListeCours[AGENDA]=EmploiDuTemps[[#Headers],[MERCREDI]])*(ROUNDDOWN($B52,10)&gt;=ROUNDDOWN(ListeCours[HEURE DE DÉBUT],10))*($B52&lt;=ListeCours[HEURE DE FIN]),ListeCours[UNIQUE]),ListeCours[UNIQUE],0),2),0)</f>
        <v>0</v>
      </c>
      <c r="G52" s="8">
        <f>IFERROR(INDEX(ListeCours[],MATCH(SUMPRODUCT((ListeCours[AGENDA]=EmploiDuTemps[[#Headers],[JEUDI]])*(ROUNDDOWN($B52,10)&gt;=ROUNDDOWN(ListeCours[HEURE DE DÉBUT],10))*($B52&lt;=ListeCours[HEURE DE FIN]),ListeCours[UNIQUE]),ListeCours[UNIQUE],0),2),0)</f>
        <v>0</v>
      </c>
      <c r="H52" s="8">
        <f>IFERROR(INDEX(ListeCours[],MATCH(SUMPRODUCT((ListeCours[AGENDA]=EmploiDuTemps[[#Headers],[VENDREDI]])*(ROUNDDOWN($B52,10)&gt;=ROUNDDOWN(ListeCours[HEURE DE DÉBUT],10))*($B52&lt;=ListeCours[HEURE DE FIN]),ListeCours[UNIQUE]),ListeCours[UNIQUE],0),2),0)</f>
        <v>0</v>
      </c>
      <c r="I52" s="8">
        <f>IFERROR(INDEX(ListeCours[],MATCH(SUMPRODUCT((ListeCours[AGENDA]=EmploiDuTemps[[#Headers],[SAMEDI]])*(ROUNDDOWN($B52,10)&gt;=ROUNDDOWN(ListeCours[HEURE DE DÉBUT],10))*($B52&lt;=ListeCours[HEURE DE FIN]),ListeCours[UNIQUE]),ListeCours[UNIQUE],0),2),0)</f>
        <v>0</v>
      </c>
    </row>
    <row r="53" spans="2:9" ht="30" customHeight="1" x14ac:dyDescent="0.2">
      <c r="B53" s="5">
        <f t="shared" si="1"/>
        <v>0.843749999999999</v>
      </c>
      <c r="C53" s="8">
        <f>IFERROR(INDEX(ListeCours[],MATCH(SUMPRODUCT((ListeCours[AGENDA]=EmploiDuTemps[[#Headers],[DIMANCHE]])*(ROUNDDOWN($B53,10)&gt;=ROUNDDOWN(ListeCours[HEURE DE DÉBUT],10))*($B53&lt;=ListeCours[HEURE DE FIN]),ListeCours[UNIQUE]),ListeCours[UNIQUE],0),2),0)</f>
        <v>0</v>
      </c>
      <c r="D53" s="8">
        <f>IFERROR(INDEX(ListeCours[],MATCH(SUMPRODUCT((ListeCours[AGENDA]=EmploiDuTemps[[#Headers],[LUNDI]])*(ROUNDDOWN($B53,10)&gt;=ROUNDDOWN(ListeCours[HEURE DE DÉBUT],10))*($B53&lt;=ListeCours[HEURE DE FIN]),ListeCours[UNIQUE]),ListeCours[UNIQUE],0),2),0)</f>
        <v>0</v>
      </c>
      <c r="E53" s="8">
        <f>IFERROR(INDEX(ListeCours[],MATCH(SUMPRODUCT((ListeCours[AGENDA]=EmploiDuTemps[[#Headers],[MARDI]])*(ROUNDDOWN($B53,10)&gt;=ROUNDDOWN(ListeCours[HEURE DE DÉBUT],10))*($B53&lt;=ListeCours[HEURE DE FIN]),ListeCours[UNIQUE]),ListeCours[UNIQUE],0),2),0)</f>
        <v>0</v>
      </c>
      <c r="F53" s="8">
        <f>IFERROR(INDEX(ListeCours[],MATCH(SUMPRODUCT((ListeCours[AGENDA]=EmploiDuTemps[[#Headers],[MERCREDI]])*(ROUNDDOWN($B53,10)&gt;=ROUNDDOWN(ListeCours[HEURE DE DÉBUT],10))*($B53&lt;=ListeCours[HEURE DE FIN]),ListeCours[UNIQUE]),ListeCours[UNIQUE],0),2),0)</f>
        <v>0</v>
      </c>
      <c r="G53" s="8">
        <f>IFERROR(INDEX(ListeCours[],MATCH(SUMPRODUCT((ListeCours[AGENDA]=EmploiDuTemps[[#Headers],[JEUDI]])*(ROUNDDOWN($B53,10)&gt;=ROUNDDOWN(ListeCours[HEURE DE DÉBUT],10))*($B53&lt;=ListeCours[HEURE DE FIN]),ListeCours[UNIQUE]),ListeCours[UNIQUE],0),2),0)</f>
        <v>0</v>
      </c>
      <c r="H53" s="8">
        <f>IFERROR(INDEX(ListeCours[],MATCH(SUMPRODUCT((ListeCours[AGENDA]=EmploiDuTemps[[#Headers],[VENDREDI]])*(ROUNDDOWN($B53,10)&gt;=ROUNDDOWN(ListeCours[HEURE DE DÉBUT],10))*($B53&lt;=ListeCours[HEURE DE FIN]),ListeCours[UNIQUE]),ListeCours[UNIQUE],0),2),0)</f>
        <v>0</v>
      </c>
      <c r="I53" s="8">
        <f>IFERROR(INDEX(ListeCours[],MATCH(SUMPRODUCT((ListeCours[AGENDA]=EmploiDuTemps[[#Headers],[SAMEDI]])*(ROUNDDOWN($B53,10)&gt;=ROUNDDOWN(ListeCours[HEURE DE DÉBUT],10))*($B53&lt;=ListeCours[HEURE DE FIN]),ListeCours[UNIQUE]),ListeCours[UNIQUE],0),2),0)</f>
        <v>0</v>
      </c>
    </row>
    <row r="54" spans="2:9" ht="30" customHeight="1" x14ac:dyDescent="0.2">
      <c r="B54" s="5">
        <f t="shared" si="1"/>
        <v>0.85416666666666563</v>
      </c>
      <c r="C54" s="8">
        <f>IFERROR(INDEX(ListeCours[],MATCH(SUMPRODUCT((ListeCours[AGENDA]=EmploiDuTemps[[#Headers],[DIMANCHE]])*(ROUNDDOWN($B54,10)&gt;=ROUNDDOWN(ListeCours[HEURE DE DÉBUT],10))*($B54&lt;=ListeCours[HEURE DE FIN]),ListeCours[UNIQUE]),ListeCours[UNIQUE],0),2),0)</f>
        <v>0</v>
      </c>
      <c r="D54" s="8">
        <f>IFERROR(INDEX(ListeCours[],MATCH(SUMPRODUCT((ListeCours[AGENDA]=EmploiDuTemps[[#Headers],[LUNDI]])*(ROUNDDOWN($B54,10)&gt;=ROUNDDOWN(ListeCours[HEURE DE DÉBUT],10))*($B54&lt;=ListeCours[HEURE DE FIN]),ListeCours[UNIQUE]),ListeCours[UNIQUE],0),2),0)</f>
        <v>0</v>
      </c>
      <c r="E54" s="8">
        <f>IFERROR(INDEX(ListeCours[],MATCH(SUMPRODUCT((ListeCours[AGENDA]=EmploiDuTemps[[#Headers],[MARDI]])*(ROUNDDOWN($B54,10)&gt;=ROUNDDOWN(ListeCours[HEURE DE DÉBUT],10))*($B54&lt;=ListeCours[HEURE DE FIN]),ListeCours[UNIQUE]),ListeCours[UNIQUE],0),2),0)</f>
        <v>0</v>
      </c>
      <c r="F54" s="8">
        <f>IFERROR(INDEX(ListeCours[],MATCH(SUMPRODUCT((ListeCours[AGENDA]=EmploiDuTemps[[#Headers],[MERCREDI]])*(ROUNDDOWN($B54,10)&gt;=ROUNDDOWN(ListeCours[HEURE DE DÉBUT],10))*($B54&lt;=ListeCours[HEURE DE FIN]),ListeCours[UNIQUE]),ListeCours[UNIQUE],0),2),0)</f>
        <v>0</v>
      </c>
      <c r="G54" s="8">
        <f>IFERROR(INDEX(ListeCours[],MATCH(SUMPRODUCT((ListeCours[AGENDA]=EmploiDuTemps[[#Headers],[JEUDI]])*(ROUNDDOWN($B54,10)&gt;=ROUNDDOWN(ListeCours[HEURE DE DÉBUT],10))*($B54&lt;=ListeCours[HEURE DE FIN]),ListeCours[UNIQUE]),ListeCours[UNIQUE],0),2),0)</f>
        <v>0</v>
      </c>
      <c r="H54" s="8">
        <f>IFERROR(INDEX(ListeCours[],MATCH(SUMPRODUCT((ListeCours[AGENDA]=EmploiDuTemps[[#Headers],[VENDREDI]])*(ROUNDDOWN($B54,10)&gt;=ROUNDDOWN(ListeCours[HEURE DE DÉBUT],10))*($B54&lt;=ListeCours[HEURE DE FIN]),ListeCours[UNIQUE]),ListeCours[UNIQUE],0),2),0)</f>
        <v>0</v>
      </c>
      <c r="I54" s="8">
        <f>IFERROR(INDEX(ListeCours[],MATCH(SUMPRODUCT((ListeCours[AGENDA]=EmploiDuTemps[[#Headers],[SAMEDI]])*(ROUNDDOWN($B54,10)&gt;=ROUNDDOWN(ListeCours[HEURE DE DÉBUT],10))*($B54&lt;=ListeCours[HEURE DE FIN]),ListeCours[UNIQUE]),ListeCours[UNIQUE],0),2),0)</f>
        <v>0</v>
      </c>
    </row>
    <row r="55" spans="2:9" ht="30" customHeight="1" x14ac:dyDescent="0.2">
      <c r="B55" s="5">
        <f t="shared" si="1"/>
        <v>0.86458333333333226</v>
      </c>
      <c r="C55" s="8">
        <f>IFERROR(INDEX(ListeCours[],MATCH(SUMPRODUCT((ListeCours[AGENDA]=EmploiDuTemps[[#Headers],[DIMANCHE]])*(ROUNDDOWN($B55,10)&gt;=ROUNDDOWN(ListeCours[HEURE DE DÉBUT],10))*($B55&lt;=ListeCours[HEURE DE FIN]),ListeCours[UNIQUE]),ListeCours[UNIQUE],0),2),0)</f>
        <v>0</v>
      </c>
      <c r="D55" s="8">
        <f>IFERROR(INDEX(ListeCours[],MATCH(SUMPRODUCT((ListeCours[AGENDA]=EmploiDuTemps[[#Headers],[LUNDI]])*(ROUNDDOWN($B55,10)&gt;=ROUNDDOWN(ListeCours[HEURE DE DÉBUT],10))*($B55&lt;=ListeCours[HEURE DE FIN]),ListeCours[UNIQUE]),ListeCours[UNIQUE],0),2),0)</f>
        <v>0</v>
      </c>
      <c r="E55" s="8">
        <f>IFERROR(INDEX(ListeCours[],MATCH(SUMPRODUCT((ListeCours[AGENDA]=EmploiDuTemps[[#Headers],[MARDI]])*(ROUNDDOWN($B55,10)&gt;=ROUNDDOWN(ListeCours[HEURE DE DÉBUT],10))*($B55&lt;=ListeCours[HEURE DE FIN]),ListeCours[UNIQUE]),ListeCours[UNIQUE],0),2),0)</f>
        <v>0</v>
      </c>
      <c r="F55" s="8">
        <f>IFERROR(INDEX(ListeCours[],MATCH(SUMPRODUCT((ListeCours[AGENDA]=EmploiDuTemps[[#Headers],[MERCREDI]])*(ROUNDDOWN($B55,10)&gt;=ROUNDDOWN(ListeCours[HEURE DE DÉBUT],10))*($B55&lt;=ListeCours[HEURE DE FIN]),ListeCours[UNIQUE]),ListeCours[UNIQUE],0),2),0)</f>
        <v>0</v>
      </c>
      <c r="G55" s="8">
        <f>IFERROR(INDEX(ListeCours[],MATCH(SUMPRODUCT((ListeCours[AGENDA]=EmploiDuTemps[[#Headers],[JEUDI]])*(ROUNDDOWN($B55,10)&gt;=ROUNDDOWN(ListeCours[HEURE DE DÉBUT],10))*($B55&lt;=ListeCours[HEURE DE FIN]),ListeCours[UNIQUE]),ListeCours[UNIQUE],0),2),0)</f>
        <v>0</v>
      </c>
      <c r="H55" s="8">
        <f>IFERROR(INDEX(ListeCours[],MATCH(SUMPRODUCT((ListeCours[AGENDA]=EmploiDuTemps[[#Headers],[VENDREDI]])*(ROUNDDOWN($B55,10)&gt;=ROUNDDOWN(ListeCours[HEURE DE DÉBUT],10))*($B55&lt;=ListeCours[HEURE DE FIN]),ListeCours[UNIQUE]),ListeCours[UNIQUE],0),2),0)</f>
        <v>0</v>
      </c>
      <c r="I55" s="8">
        <f>IFERROR(INDEX(ListeCours[],MATCH(SUMPRODUCT((ListeCours[AGENDA]=EmploiDuTemps[[#Headers],[SAMEDI]])*(ROUNDDOWN($B55,10)&gt;=ROUNDDOWN(ListeCours[HEURE DE DÉBUT],10))*($B55&lt;=ListeCours[HEURE DE FIN]),ListeCours[UNIQUE]),ListeCours[UNIQUE],0),2),0)</f>
        <v>0</v>
      </c>
    </row>
    <row r="56" spans="2:9" ht="30" customHeight="1" x14ac:dyDescent="0.2">
      <c r="B56" s="5">
        <f t="shared" si="1"/>
        <v>0.87499999999999889</v>
      </c>
      <c r="C56" s="12">
        <f>IFERROR(INDEX(ListeCours[],MATCH(SUMPRODUCT((ListeCours[AGENDA]=EmploiDuTemps[[#Headers],[DIMANCHE]])*(ROUNDDOWN($B56,10)&gt;=ROUNDDOWN(ListeCours[HEURE DE DÉBUT],10))*($B56&lt;=ListeCours[HEURE DE FIN]),ListeCours[UNIQUE]),ListeCours[UNIQUE],0),2),0)</f>
        <v>0</v>
      </c>
      <c r="D56" s="12">
        <f>IFERROR(INDEX(ListeCours[],MATCH(SUMPRODUCT((ListeCours[AGENDA]=EmploiDuTemps[[#Headers],[LUNDI]])*(ROUNDDOWN($B56,10)&gt;=ROUNDDOWN(ListeCours[HEURE DE DÉBUT],10))*($B56&lt;=ListeCours[HEURE DE FIN]),ListeCours[UNIQUE]),ListeCours[UNIQUE],0),2),0)</f>
        <v>0</v>
      </c>
      <c r="E56" s="12">
        <f>IFERROR(INDEX(ListeCours[],MATCH(SUMPRODUCT((ListeCours[AGENDA]=EmploiDuTemps[[#Headers],[MARDI]])*(ROUNDDOWN($B56,10)&gt;=ROUNDDOWN(ListeCours[HEURE DE DÉBUT],10))*($B56&lt;=ListeCours[HEURE DE FIN]),ListeCours[UNIQUE]),ListeCours[UNIQUE],0),2),0)</f>
        <v>0</v>
      </c>
      <c r="F56" s="12">
        <f>IFERROR(INDEX(ListeCours[],MATCH(SUMPRODUCT((ListeCours[AGENDA]=EmploiDuTemps[[#Headers],[MERCREDI]])*(ROUNDDOWN($B56,10)&gt;=ROUNDDOWN(ListeCours[HEURE DE DÉBUT],10))*($B56&lt;=ListeCours[HEURE DE FIN]),ListeCours[UNIQUE]),ListeCours[UNIQUE],0),2),0)</f>
        <v>0</v>
      </c>
      <c r="G56" s="12">
        <f>IFERROR(INDEX(ListeCours[],MATCH(SUMPRODUCT((ListeCours[AGENDA]=EmploiDuTemps[[#Headers],[JEUDI]])*(ROUNDDOWN($B56,10)&gt;=ROUNDDOWN(ListeCours[HEURE DE DÉBUT],10))*($B56&lt;=ListeCours[HEURE DE FIN]),ListeCours[UNIQUE]),ListeCours[UNIQUE],0),2),0)</f>
        <v>0</v>
      </c>
      <c r="H56" s="12">
        <f>IFERROR(INDEX(ListeCours[],MATCH(SUMPRODUCT((ListeCours[AGENDA]=EmploiDuTemps[[#Headers],[VENDREDI]])*(ROUNDDOWN($B56,10)&gt;=ROUNDDOWN(ListeCours[HEURE DE DÉBUT],10))*($B56&lt;=ListeCours[HEURE DE FIN]),ListeCours[UNIQUE]),ListeCours[UNIQUE],0),2),0)</f>
        <v>0</v>
      </c>
      <c r="I56" s="11">
        <f>IFERROR(INDEX(ListeCours[],MATCH(SUMPRODUCT((ListeCours[AGENDA]=EmploiDuTemps[[#Headers],[SAMEDI]])*(ROUNDDOWN($B56,10)&gt;=ROUNDDOWN(ListeCours[HEURE DE DÉBUT],10))*($B56&lt;=ListeCours[HEURE DE FIN]),ListeCours[UNIQUE]),ListeCours[UNIQUE],0),2),0)</f>
        <v>0</v>
      </c>
    </row>
    <row r="57" spans="2:9" ht="30" customHeight="1" x14ac:dyDescent="0.2">
      <c r="B57" s="13"/>
      <c r="C57" s="13"/>
      <c r="D57" s="13"/>
      <c r="E57" s="13"/>
      <c r="F57" s="13"/>
      <c r="G57" s="13"/>
      <c r="H57" s="13"/>
      <c r="I57" s="13"/>
    </row>
  </sheetData>
  <sheetProtection selectLockedCells="1"/>
  <mergeCells count="2">
    <mergeCell ref="B1:F2"/>
    <mergeCell ref="I1:I2"/>
  </mergeCells>
  <conditionalFormatting sqref="C4:I56">
    <cfRule type="expression" dxfId="19" priority="2">
      <formula>(C4=C3)*(C$3=CeJourSemaine)*(C4&lt;&gt;0)*($B4&lt;Cal_HeureFin)</formula>
    </cfRule>
    <cfRule type="expression" dxfId="18" priority="3">
      <formula>(C$3=CeJourSemaine)*(C4&lt;&gt;0)*($B4&lt;Cal_HeureFin)</formula>
    </cfRule>
    <cfRule type="expression" dxfId="17" priority="6">
      <formula>(C4=C3)*(C4&lt;&gt;0)*($B4&lt;Cal_HeureFin)</formula>
    </cfRule>
    <cfRule type="expression" dxfId="16" priority="8">
      <formula>(C4&lt;&gt;0)*($B4&lt;Cal_HeureFin)</formula>
    </cfRule>
    <cfRule type="expression" dxfId="15" priority="9">
      <formula>(C$3=CeJourSemaine)*($B4&lt;Cal_HeureFin)</formula>
    </cfRule>
    <cfRule type="expression" dxfId="14" priority="298">
      <formula>C4=0</formula>
    </cfRule>
  </conditionalFormatting>
  <conditionalFormatting sqref="B3:I3">
    <cfRule type="expression" dxfId="13" priority="4">
      <formula>(B3=CeJourSemaine)*($B4&lt;Cal_HeureFin)</formula>
    </cfRule>
  </conditionalFormatting>
  <conditionalFormatting sqref="B4:I56">
    <cfRule type="expression" dxfId="12" priority="477">
      <formula>($B4&lt;=HeureActuelle)*($B5&gt;=HeureActuelle)</formula>
    </cfRule>
    <cfRule type="expression" dxfId="11" priority="482">
      <formula>(ROW(B4)&lt;ROW(INDEX($B$4:$B80,MATCH(Cal_HeureFin,$B$4:$B$80,1),1))+1)</formula>
    </cfRule>
    <cfRule type="expression" dxfId="10" priority="483">
      <formula>B4=B3</formula>
    </cfRule>
    <cfRule type="expression" dxfId="9" priority="484" stopIfTrue="1">
      <formula>(B4&gt;Cal_HeureFin)</formula>
    </cfRule>
    <cfRule type="expression" dxfId="8" priority="485">
      <formula>INDEX($B$4:$B80,MATCH(Cal_HeureFin,$B$4:$B$80,1),1)</formula>
    </cfRule>
  </conditionalFormatting>
  <dataValidations count="16">
    <dataValidation type="list" errorStyle="warning" allowBlank="1" showInputMessage="1" showErrorMessage="1" error="Sélectionnez une heure de début dans la liste. Sélectionnez ANNULER, puis appuyez sur ALT+FLÈCHE BAS pour choisir une heure de début dans la liste déroulante" prompt="Entrez l’heure de début de l’emploi du temps dans cette cellule. Appuyez sur ALT+FLÈCHE BAS pour ouvrir la liste déroulante, puis sur ENTRÉE pour sélectionner un horaire." sqref="G2" xr:uid="{00000000-0002-0000-0000-000000000000}">
      <formula1>"8:00,9:00,10:00,11:00,12:00,1:00,2:00,3:00,4:00,5:00"</formula1>
    </dataValidation>
    <dataValidation type="list" errorStyle="warning" allowBlank="1" showInputMessage="1" showErrorMessage="1" error="Sélectionnez un intervalle de temps dans la liste. Sélectionnez ANNULER, puis appuyez sur ALT+FLÈCHE BAS pour choisir un intervalle de temps dans la liste déroulante" prompt="Entrez l’intervalle de temps dans cette cellule. Appuyez sur ALT+FLÈCHE BAS pour ouvrir la liste déroulante, puis sur ENTRÉE pour sélectionner un intervalle." sqref="H2" xr:uid="{00000000-0002-0000-0000-000001000000}">
      <formula1>"15 MIN,20 MIN,30 MIN,40 MIN,45 MIN,60 MIN"</formula1>
    </dataValidation>
    <dataValidation allowBlank="1" showInputMessage="1" showErrorMessage="1" prompt="Pour mettre à jour l’emploi du temps, modifiez les valeurs Début de l’emploi du temps en cellule G2 et Intervalle en H2. Ajoutez des informations sur les cours dans la feuille Liste des cours. La cellule I1 permet d’accéder à la feuille Liste des cours." sqref="A1" xr:uid="{00000000-0002-0000-0000-000002000000}"/>
    <dataValidation allowBlank="1" showInputMessage="1" showErrorMessage="1" prompt="Le tableau Emploi du temps ci-dessous est automatiquement mis à jour à partir des entrées du tableau Liste des cours de la feuille de calcul Liste des cours. Ajoutez des lignes à la fin du tableau si nécessaire." sqref="B1:F2" xr:uid="{00000000-0002-0000-0000-000003000000}"/>
    <dataValidation allowBlank="1" showInputMessage="1" showErrorMessage="1" prompt="Entrez l’heure de début de l’emploi du temps dans la cellule G2" sqref="G1" xr:uid="{00000000-0002-0000-0000-000004000000}"/>
    <dataValidation allowBlank="1" showInputMessage="1" showErrorMessage="1" prompt="Entrez l’intervalle de temps dans la cellule H2" sqref="H1" xr:uid="{00000000-0002-0000-0000-000005000000}"/>
    <dataValidation allowBlank="1" showInputMessage="1" showErrorMessage="1" prompt="L’emploi du temps de dimanche est mis à jour automatiquement à partir des entrées de la feuille de calcul Liste des cours." sqref="C3" xr:uid="{00000000-0002-0000-0000-000006000000}"/>
    <dataValidation allowBlank="1" showInputMessage="1" showErrorMessage="1" prompt="L’emploi du temps de lundi est mis à jour automatiquement à partir des entrées de la feuille de calcul Liste des cours." sqref="D3" xr:uid="{00000000-0002-0000-0000-000007000000}"/>
    <dataValidation allowBlank="1" showInputMessage="1" showErrorMessage="1" prompt="L’emploi du temps de mardi est mis à jour automatiquement à partir des entrées de la feuille de calcul Liste des cours." sqref="E3" xr:uid="{00000000-0002-0000-0000-000008000000}"/>
    <dataValidation allowBlank="1" showInputMessage="1" showErrorMessage="1" prompt="L’emploi du temps de mercredi est mis à jour automatiquement à partir des entrées de la feuille de calcul Liste des cours." sqref="F3" xr:uid="{00000000-0002-0000-0000-000009000000}"/>
    <dataValidation allowBlank="1" showInputMessage="1" showErrorMessage="1" prompt="L’emploi du temps de jeudi est mis à jour automatiquement à partir des entrées de la feuille de calcul Liste des cours." sqref="G3" xr:uid="{00000000-0002-0000-0000-00000A000000}"/>
    <dataValidation allowBlank="1" showInputMessage="1" showErrorMessage="1" prompt="L’emploi du temps de vendredi est mis à jour automatiquement à partir des entrées de la feuille de calcul Liste des cours." sqref="H3" xr:uid="{00000000-0002-0000-0000-00000B000000}"/>
    <dataValidation allowBlank="1" showInputMessage="1" showErrorMessage="1" prompt="L’emploi du temps de samedi est mis à jour automatiquement à partir des entrées de la feuille de calcul Liste des cours." sqref="I3" xr:uid="{00000000-0002-0000-0000-00000C000000}"/>
    <dataValidation allowBlank="1" showInputMessage="1" showErrorMessage="1" prompt="Cette colonne est générée en fonction de l’heure de début indiquée à la cellule G2 et de l’intervalle temporel défini à la cellule H2." sqref="B3" xr:uid="{00000000-0002-0000-0000-00000D000000}"/>
    <dataValidation allowBlank="1" showInputMessage="1" showErrorMessage="1" prompt="Heure de début de l’emploi du temps déterminée par l’heure entrée à la cellule G2" sqref="B4:B56" xr:uid="{00000000-0002-0000-0000-00000E000000}"/>
    <dataValidation allowBlank="1" showInputMessage="1" showErrorMessage="1" prompt="Lien de navigation vers la feuille de calcul Liste des cours" sqref="I1:I2" xr:uid="{00000000-0002-0000-0000-00000F000000}"/>
  </dataValidations>
  <hyperlinks>
    <hyperlink ref="I1" location="'Liste des cours'!A1" tooltip="Sélectionnez pour naviguer vers la feuille de calcul Liste des cours" display="Class List" xr:uid="{00000000-0004-0000-0000-000000000000}"/>
  </hyperlinks>
  <printOptions horizontalCentered="1"/>
  <pageMargins left="0.25" right="0.25" top="0.75" bottom="0.75" header="0.3" footer="0.3"/>
  <pageSetup paperSize="9" fitToHeight="0" orientation="portrait" r:id="rId1"/>
  <headerFooter differentFirst="1">
    <oddFooter>Page &amp;P of &amp;N</oddFooter>
  </headerFooter>
  <ignoredErrors>
    <ignoredError sqref="B4" calculatedColumn="1"/>
  </ignoredError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2" tint="-9.9978637043366805E-2"/>
    <pageSetUpPr autoPageBreaks="0" fitToPage="1"/>
  </sheetPr>
  <dimension ref="B1:H10"/>
  <sheetViews>
    <sheetView showGridLines="0" zoomScaleNormal="100" workbookViewId="0"/>
  </sheetViews>
  <sheetFormatPr defaultColWidth="9" defaultRowHeight="30" customHeight="1" x14ac:dyDescent="0.2"/>
  <cols>
    <col min="1" max="1" width="2.625" style="1" customWidth="1"/>
    <col min="2" max="2" width="24.375" style="1" customWidth="1"/>
    <col min="3" max="3" width="15.25" style="1" customWidth="1"/>
    <col min="4" max="4" width="18.5" style="1" customWidth="1"/>
    <col min="5" max="7" width="22.25" style="1" customWidth="1"/>
    <col min="8" max="8" width="13.375" style="1" hidden="1" customWidth="1"/>
    <col min="9" max="9" width="2.625" style="1" customWidth="1"/>
    <col min="10" max="16384" width="9" style="1"/>
  </cols>
  <sheetData>
    <row r="1" spans="2:8" ht="40.5" customHeight="1" x14ac:dyDescent="0.2">
      <c r="B1" s="15" t="s">
        <v>12</v>
      </c>
      <c r="C1" s="15"/>
      <c r="D1" s="15"/>
      <c r="E1" s="15"/>
      <c r="F1" s="15"/>
      <c r="G1" s="17" t="s">
        <v>29</v>
      </c>
      <c r="H1" s="17"/>
    </row>
    <row r="2" spans="2:8" ht="30" customHeight="1" x14ac:dyDescent="0.2">
      <c r="B2" s="4" t="s">
        <v>13</v>
      </c>
      <c r="C2" s="4" t="s">
        <v>18</v>
      </c>
      <c r="D2" s="4" t="s">
        <v>23</v>
      </c>
      <c r="E2" s="4" t="s">
        <v>24</v>
      </c>
      <c r="F2" s="4" t="s">
        <v>28</v>
      </c>
      <c r="G2" s="4" t="s">
        <v>30</v>
      </c>
      <c r="H2" s="4" t="s">
        <v>31</v>
      </c>
    </row>
    <row r="3" spans="2:8" ht="30" customHeight="1" x14ac:dyDescent="0.2">
      <c r="B3" s="8" t="s">
        <v>14</v>
      </c>
      <c r="C3" s="8" t="s">
        <v>19</v>
      </c>
      <c r="D3" s="8" t="s">
        <v>3</v>
      </c>
      <c r="E3" s="8" t="s">
        <v>25</v>
      </c>
      <c r="F3" s="5">
        <v>0.54166666666666596</v>
      </c>
      <c r="G3" s="5">
        <v>0.58333333333333337</v>
      </c>
      <c r="H3" s="2">
        <f>ROW()-ROW(ListeCours[[#Headers],[UNIQUE]])</f>
        <v>1</v>
      </c>
    </row>
    <row r="4" spans="2:8" ht="30" customHeight="1" x14ac:dyDescent="0.2">
      <c r="B4" s="8" t="s">
        <v>14</v>
      </c>
      <c r="C4" s="8" t="s">
        <v>19</v>
      </c>
      <c r="D4" s="8" t="s">
        <v>5</v>
      </c>
      <c r="E4" s="8" t="s">
        <v>25</v>
      </c>
      <c r="F4" s="5">
        <v>0.54166666666666596</v>
      </c>
      <c r="G4" s="5">
        <v>0.58333333333333337</v>
      </c>
      <c r="H4" s="2">
        <f>ROW()-ROW(ListeCours[[#Headers],[UNIQUE]])</f>
        <v>2</v>
      </c>
    </row>
    <row r="5" spans="2:8" ht="30" customHeight="1" x14ac:dyDescent="0.2">
      <c r="B5" s="8" t="s">
        <v>15</v>
      </c>
      <c r="C5" s="8" t="s">
        <v>20</v>
      </c>
      <c r="D5" s="8" t="s">
        <v>3</v>
      </c>
      <c r="E5" s="8" t="s">
        <v>26</v>
      </c>
      <c r="F5" s="5">
        <v>0.66666666666666663</v>
      </c>
      <c r="G5" s="5">
        <v>0.70833333333333337</v>
      </c>
      <c r="H5" s="2">
        <f>ROW()-ROW(ListeCours[[#Headers],[UNIQUE]])</f>
        <v>3</v>
      </c>
    </row>
    <row r="6" spans="2:8" ht="30" customHeight="1" x14ac:dyDescent="0.2">
      <c r="B6" s="8" t="s">
        <v>16</v>
      </c>
      <c r="C6" s="8" t="s">
        <v>21</v>
      </c>
      <c r="D6" s="8" t="s">
        <v>4</v>
      </c>
      <c r="E6" s="8" t="s">
        <v>26</v>
      </c>
      <c r="F6" s="5">
        <v>0.45833333333333331</v>
      </c>
      <c r="G6" s="5">
        <v>0.5</v>
      </c>
      <c r="H6" s="2">
        <f>ROW()-ROW(ListeCours[[#Headers],[UNIQUE]])</f>
        <v>4</v>
      </c>
    </row>
    <row r="7" spans="2:8" ht="30" customHeight="1" x14ac:dyDescent="0.2">
      <c r="B7" s="8" t="s">
        <v>16</v>
      </c>
      <c r="C7" s="8" t="s">
        <v>21</v>
      </c>
      <c r="D7" s="8" t="s">
        <v>6</v>
      </c>
      <c r="E7" s="8" t="s">
        <v>26</v>
      </c>
      <c r="F7" s="5">
        <v>0.45833333333333287</v>
      </c>
      <c r="G7" s="5">
        <v>0.5</v>
      </c>
      <c r="H7" s="2">
        <f>ROW()-ROW(ListeCours[[#Headers],[UNIQUE]])</f>
        <v>5</v>
      </c>
    </row>
    <row r="8" spans="2:8" ht="30" customHeight="1" x14ac:dyDescent="0.2">
      <c r="B8" s="8" t="s">
        <v>17</v>
      </c>
      <c r="C8" s="8" t="s">
        <v>22</v>
      </c>
      <c r="D8" s="8" t="s">
        <v>3</v>
      </c>
      <c r="E8" s="8" t="s">
        <v>27</v>
      </c>
      <c r="F8" s="5">
        <v>0.34027777777777773</v>
      </c>
      <c r="G8" s="5">
        <v>0.38541666666666669</v>
      </c>
      <c r="H8" s="2">
        <f>ROW()-ROW(ListeCours[[#Headers],[UNIQUE]])</f>
        <v>6</v>
      </c>
    </row>
    <row r="9" spans="2:8" ht="30" customHeight="1" x14ac:dyDescent="0.2">
      <c r="B9" s="8" t="s">
        <v>17</v>
      </c>
      <c r="C9" s="8" t="s">
        <v>22</v>
      </c>
      <c r="D9" s="8" t="s">
        <v>5</v>
      </c>
      <c r="E9" s="8" t="s">
        <v>27</v>
      </c>
      <c r="F9" s="5">
        <v>0.34027777777777773</v>
      </c>
      <c r="G9" s="5">
        <v>0.38541666666666669</v>
      </c>
      <c r="H9" s="3">
        <f>ROW()-ROW(ListeCours[[#Headers],[UNIQUE]])</f>
        <v>7</v>
      </c>
    </row>
    <row r="10" spans="2:8" ht="30" customHeight="1" x14ac:dyDescent="0.2">
      <c r="B10" s="8" t="s">
        <v>17</v>
      </c>
      <c r="C10" s="8" t="s">
        <v>22</v>
      </c>
      <c r="D10" s="8" t="s">
        <v>9</v>
      </c>
      <c r="E10" s="8" t="s">
        <v>27</v>
      </c>
      <c r="F10" s="5">
        <v>0.34027777777777773</v>
      </c>
      <c r="G10" s="5">
        <v>0.38541666666666669</v>
      </c>
      <c r="H10" s="3">
        <f>ROW()-ROW(ListeCours[[#Headers],[UNIQUE]])</f>
        <v>8</v>
      </c>
    </row>
  </sheetData>
  <mergeCells count="2">
    <mergeCell ref="B1:F1"/>
    <mergeCell ref="G1:H1"/>
  </mergeCells>
  <dataValidations count="10">
    <dataValidation allowBlank="1" showInputMessage="1" showErrorMessage="1" prompt="Lien de navigation vers la feuille de calcul Emploi du temps" sqref="G1:H1" xr:uid="{00000000-0002-0000-0100-000000000000}"/>
    <dataValidation allowBlank="1" showInputMessage="1" showErrorMessage="1" prompt="Entrez le cours dans cette colonne" sqref="B2" xr:uid="{00000000-0002-0000-0100-000001000000}"/>
    <dataValidation allowBlank="1" showInputMessage="1" showErrorMessage="1" prompt="Entrez l’ID du cours dans cette colonne" sqref="C2" xr:uid="{00000000-0002-0000-0100-000002000000}"/>
    <dataValidation allowBlank="1" showInputMessage="1" showErrorMessage="1" prompt="Entrez le jour du cours dans cette colonne. Dans chaque cellule de cette colonne, appuyez sur ALT+FLÈCHE BAS pour ouvrir la liste déroulante, puis sur ENTRÉE pour sélectionner un jour." sqref="D2" xr:uid="{00000000-0002-0000-0100-000003000000}"/>
    <dataValidation allowBlank="1" showInputMessage="1" showErrorMessage="1" prompt="Entrez l’emplacement du cours dans cette colonne" sqref="E2" xr:uid="{00000000-0002-0000-0100-000004000000}"/>
    <dataValidation allowBlank="1" showInputMessage="1" showErrorMessage="1" prompt="Entrez l’heure de début du cours dans cette colonne" sqref="F2" xr:uid="{00000000-0002-0000-0100-000005000000}"/>
    <dataValidation allowBlank="1" showInputMessage="1" showErrorMessage="1" prompt="Entrez l’heure de fin du cours dans cette colonne" sqref="G2" xr:uid="{00000000-0002-0000-0100-000006000000}"/>
    <dataValidation allowBlank="1" showInputMessage="1" showErrorMessage="1" prompt="Créez une liste de cours pour mettre à jour l’emploi du temps en modifiant le tableau Liste des cours. Utilisez les filtres du tableau pour rechercher un cours ou une date spécifique. La cellule G1 permet d’accéder à la feuille Emploi du temps." sqref="A1" xr:uid="{00000000-0002-0000-0100-000007000000}"/>
    <dataValidation allowBlank="1" showInputMessage="1" showErrorMessage="1" prompt="Cette liste sert à créer l’emploi du temps dans la feuille de calcul Emploi du temps. Mettez à jour le tableau Liste des cours ci-dessous pour mettre à jour automatiquement l’emploi du temps." sqref="B1:F1" xr:uid="{00000000-0002-0000-0100-000008000000}"/>
    <dataValidation type="list" errorStyle="warning" allowBlank="1" showInputMessage="1" showErrorMessage="1" error="Sélectionnez un jour dans la liste. Sélectionnez ANNULER, puis appuyez sur ALT+FLÈCHE BAS pour choisir un jour dans la liste déroulante." sqref="D3:D10" xr:uid="{00000000-0002-0000-0100-000009000000}">
      <formula1>"DIMANCHE,LUNDI,MARDI,MERCREDI,JEUDI,VENDREDI,SAMEDI"</formula1>
    </dataValidation>
  </dataValidations>
  <hyperlinks>
    <hyperlink ref="G1:H1" location="'Emploi du temps'!A1" tooltip="Sélectionnez pour naviguer vers la feuille de calcul Emploi du temps" display="Class Schedule" xr:uid="{00000000-0004-0000-0100-000000000000}"/>
  </hyperlinks>
  <printOptions horizontalCentered="1"/>
  <pageMargins left="0.25" right="0.25" top="0.75" bottom="0.75" header="0.3" footer="0.3"/>
  <pageSetup paperSize="9" fitToHeight="0" orientation="portrait"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9</vt:i4>
      </vt:variant>
    </vt:vector>
  </HeadingPairs>
  <TitlesOfParts>
    <vt:vector size="11" baseType="lpstr">
      <vt:lpstr>Emploi du temps</vt:lpstr>
      <vt:lpstr>Liste des cours</vt:lpstr>
      <vt:lpstr>CetteLigne</vt:lpstr>
      <vt:lpstr>ColumnTitleRegion..H2.1</vt:lpstr>
      <vt:lpstr>Début</vt:lpstr>
      <vt:lpstr>Heures</vt:lpstr>
      <vt:lpstr>'Emploi du temps'!Print_Titles</vt:lpstr>
      <vt:lpstr>'Liste des cours'!Print_Titles</vt:lpstr>
      <vt:lpstr>TexteMinute</vt:lpstr>
      <vt:lpstr>Titre1</vt:lpstr>
      <vt:lpstr>TitreColonne2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2019-07-05T13:07:44Z</dcterms:created>
  <dcterms:modified xsi:type="dcterms:W3CDTF">2019-07-05T13:07:44Z</dcterms:modified>
  <cp:version/>
</cp:coreProperties>
</file>