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000"/>
  <workbookPr codeName="ThisWorkbook"/>
  <mc:AlternateContent xmlns:mc="http://schemas.openxmlformats.org/markup-compatibility/2006">
    <mc:Choice Requires="x15">
      <x15ac:absPath xmlns:x15ac="http://schemas.microsoft.com/office/spreadsheetml/2010/11/ac" url="\\deli\projects\Office_Online\technicians\ZakiaLu\20181206\"/>
    </mc:Choice>
  </mc:AlternateContent>
  <bookViews>
    <workbookView xWindow="0" yWindow="0" windowWidth="21600" windowHeight="8325" xr2:uid="{00000000-000D-0000-FFFF-FFFF00000000}"/>
  </bookViews>
  <sheets>
    <sheet name="DÉMARRER" sheetId="2" r:id="rId1"/>
    <sheet name="OUTIL DE BUDGÉTISATION" sheetId="1" r:id="rId2"/>
  </sheets>
  <definedNames>
    <definedName name="TauxDeRendement">'OUTIL DE BUDGÉTISATION'!$C$7</definedName>
    <definedName name="TauxImposition">'OUTIL DE BUDGÉTISATION'!$C$8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1" l="1"/>
  <c r="D22" i="1" l="1"/>
  <c r="E22" i="1"/>
  <c r="F22" i="1"/>
  <c r="C14" i="1"/>
  <c r="C37" i="1" s="1"/>
  <c r="E29" i="1" l="1"/>
  <c r="E36" i="1" s="1"/>
  <c r="D29" i="1"/>
  <c r="D30" i="1" s="1"/>
  <c r="D33" i="1" s="1"/>
  <c r="E30" i="1"/>
  <c r="E33" i="1" s="1"/>
  <c r="C38" i="1"/>
  <c r="F29" i="1"/>
  <c r="D36" i="1" l="1"/>
  <c r="E34" i="1"/>
  <c r="E35" i="1" s="1"/>
  <c r="E37" i="1" s="1"/>
  <c r="F30" i="1"/>
  <c r="F33" i="1" s="1"/>
  <c r="F36" i="1"/>
  <c r="D34" i="1"/>
  <c r="D35" i="1" s="1"/>
  <c r="D37" i="1" l="1"/>
  <c r="F34" i="1"/>
  <c r="F35" i="1" s="1"/>
  <c r="F37" i="1" s="1"/>
  <c r="D38" i="1" l="1"/>
  <c r="E38" i="1" s="1"/>
  <c r="C41" i="1"/>
  <c r="C42" i="1"/>
  <c r="F38" i="1"/>
</calcChain>
</file>

<file path=xl/sharedStrings.xml><?xml version="1.0" encoding="utf-8"?>
<sst xmlns="http://schemas.openxmlformats.org/spreadsheetml/2006/main" count="73" uniqueCount="61">
  <si>
    <t>À PROPOS DE CE MODÈLE</t>
  </si>
  <si>
    <t>Entrez les détails dans les tableaux pour calculer automatiquement les totaux et les mesures d’évaluation.</t>
  </si>
  <si>
    <t xml:space="preserve">Remarque :  </t>
  </si>
  <si>
    <t>Des instructions supplémentaires sont disponibles dans la colonne A de la feuille de calcul OUTIL DE BUDGÉTISATION. Ce texte a été intentionnellement masqué. Pour supprimer le texte, sélectionnez la colonne A et choisissez SUPPRIMER. Pour afficher le texte, sélectionnez la colonne A et changez la couleur de la police.</t>
  </si>
  <si>
    <t>Créez un budget de site web dans cette feuille de calcul. Des instructions utiles sur l’utilisation de cette feuille de calcul sont disponibles dans les cellules de cette colonne. Appuyez sur la flèche Bas pour commencer.</t>
  </si>
  <si>
    <t>Entrez le nom de la société dans la cellule de droite.</t>
  </si>
  <si>
    <t>Le titre de cette feuille de calcul se trouve dans la cellule de droite.</t>
  </si>
  <si>
    <t>Entrez la date dans la cellule de droite.</t>
  </si>
  <si>
    <t>Un conseil figure dans la cellule de droite.</t>
  </si>
  <si>
    <t>Entrez les détails dans le tableau Taux, à partir de la cellule de droite. L’instruction suivante figure dans la cellule A10.</t>
  </si>
  <si>
    <t>Entrez les détails dans le tableau Investissement initial, à partir de la cellule de droite. L’instruction suivante figure dans la cellule A16.</t>
  </si>
  <si>
    <t>Entrez les détails dans le tableau Avantages, à partir de la cellule de droite. L’instruction suivante figure dans la cellule A24.</t>
  </si>
  <si>
    <t>Entrez les détails dans le tableau Coûts, à partir de la cellule de droite. Les valeurs sont automatiquement calculées dans les cellules contenant des formules. L’instruction suivante figure dans la cellule A32.</t>
  </si>
  <si>
    <t>Les valeurs sont automatiquement calculées dans le tableau Totaux, à partir de la cellule de droite. L’instruction suivante figure dans la cellule A40.</t>
  </si>
  <si>
    <t>Les mesures d’évaluation sont automatiquement calculées dans le tableau Mesures, à partir de la cellule de droite.</t>
  </si>
  <si>
    <t>Date</t>
  </si>
  <si>
    <t>Les cellules grises contiennent des calculs qui ne doivent pas être modifiés.</t>
  </si>
  <si>
    <t>Taux de rendement requis</t>
  </si>
  <si>
    <t>Taux d’imposition</t>
  </si>
  <si>
    <t>Investissement initial dans le site web</t>
  </si>
  <si>
    <t>Matériel (par exemple, serveurs)</t>
  </si>
  <si>
    <t>Logiciels (par exemple, logiciel de catalogue de commerce électronique)</t>
  </si>
  <si>
    <t>Développement (par exemple, conception et développement de sites tiers)</t>
  </si>
  <si>
    <t>Total des investissements initiaux</t>
  </si>
  <si>
    <t>Avantages du site web</t>
  </si>
  <si>
    <t>Ventes directes</t>
  </si>
  <si>
    <t>Augmentation des ventes résultant de l’amélioration de l’efficacité des promotions/vendeurs</t>
  </si>
  <si>
    <t>Augmentation des ventes résultant d’une participation accrue des partenaires</t>
  </si>
  <si>
    <t>Réduction des frais de déplacement</t>
  </si>
  <si>
    <t>Réduction des coûts de service à la clientèle</t>
  </si>
  <si>
    <t>Total des avantages</t>
  </si>
  <si>
    <t>Coûts (hors investissements en capital initiaux)</t>
  </si>
  <si>
    <t>Coût des ventes</t>
  </si>
  <si>
    <t>Maintenance</t>
  </si>
  <si>
    <t>Gestion de projet, assistance à la clientèle</t>
  </si>
  <si>
    <t>Publicité en ligne, inscription sur les moteurs de recherche</t>
  </si>
  <si>
    <t>Amortissement des dépenses en capital (calcul basé sur une période de trois ans)</t>
  </si>
  <si>
    <t>Total des coûts</t>
  </si>
  <si>
    <t>Totaux</t>
  </si>
  <si>
    <t>Avantages (coûts) nets</t>
  </si>
  <si>
    <t>Taxes</t>
  </si>
  <si>
    <t>Valeur après impôts</t>
  </si>
  <si>
    <t>Amortissement rajouté</t>
  </si>
  <si>
    <t>Flux de trésorerie</t>
  </si>
  <si>
    <t>Flux de trésorerie cumulé</t>
  </si>
  <si>
    <t>Mesures d’évaluation</t>
  </si>
  <si>
    <t>Valeur actuelle nette (VAN)</t>
  </si>
  <si>
    <t>Taux de rendement interne (TRI)</t>
  </si>
  <si>
    <t>Délai de récupération (en années)</t>
  </si>
  <si>
    <t>Taux</t>
  </si>
  <si>
    <t>ANNÉE</t>
  </si>
  <si>
    <t>Valeurs</t>
  </si>
  <si>
    <t>1</t>
  </si>
  <si>
    <t>2</t>
  </si>
  <si>
    <t>3</t>
  </si>
  <si>
    <t>Suivez l’investissement initial, les avantages et les coûts liés à un site Web à l’aide de cet outil de budgétisation de site Web.</t>
  </si>
  <si>
    <t>Nom de l'entreprise</t>
  </si>
  <si>
    <t>Pour en savoir plus sur les tableaux de la feuille de calcul, appuyez sur MAJ, puis sur F10 au sein d’un tableau, et sélectionnez les options TABLEAU et TEXTE DE REMPLACEMENT.</t>
  </si>
  <si>
    <t>Entrez le nom de l'entreprise et la date.</t>
  </si>
  <si>
    <t>Outil de budgétisation de site Web</t>
  </si>
  <si>
    <t>Données de l'entreprise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</si>
</sst>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C0C]_);[Red]\(#,##0.00\ [$$-C0C]\)"/>
    <numFmt numFmtId="165" formatCode="0\ %"/>
    <numFmt numFmtId="166" formatCode="0.00\ %"/>
  </numFmts>
  <fonts count="10" x14ac:knownFonts="1">
    <font>
      <sz val="11"/>
      <color theme="1"/>
      <name val="Calibri"/>
      <family val="2"/>
      <scheme val="minor"/>
    </font>
    <font>
      <sz val="18"/>
      <color theme="3"/>
      <name val="Arial"/>
      <family val="2"/>
      <scheme val="major"/>
    </font>
    <font>
      <sz val="11"/>
      <color theme="3"/>
      <name val="Arial"/>
      <family val="2"/>
      <scheme val="major"/>
    </font>
    <font>
      <sz val="16"/>
      <color theme="3"/>
      <name val="Arial"/>
      <family val="2"/>
      <scheme val="major"/>
    </font>
    <font>
      <b/>
      <sz val="11"/>
      <color theme="1" tint="0.14996795556505021"/>
      <name val="Arial"/>
      <family val="2"/>
      <scheme val="major"/>
    </font>
    <font>
      <sz val="11"/>
      <color theme="0"/>
      <name val="Calibri"/>
      <family val="2"/>
      <scheme val="minor"/>
    </font>
    <font>
      <sz val="11"/>
      <color theme="5" tint="-0.499984740745262"/>
      <name val="Calibri"/>
      <family val="2"/>
      <scheme val="minor"/>
    </font>
    <font>
      <b/>
      <sz val="16"/>
      <color theme="0"/>
      <name val="Arial"/>
      <family val="2"/>
      <scheme val="major"/>
    </font>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5"/>
        <bgColor indexed="64"/>
      </patternFill>
    </fill>
    <fill>
      <patternFill patternType="solid">
        <fgColor theme="1" tint="0.34998626667073579"/>
        <bgColor indexed="64"/>
      </patternFill>
    </fill>
    <fill>
      <patternFill patternType="solid">
        <fgColor theme="5" tint="-0.499984740745262"/>
        <bgColor indexed="64"/>
      </patternFill>
    </fill>
    <fill>
      <patternFill patternType="solid">
        <fgColor theme="5" tint="-0.249977111117893"/>
        <bgColor indexed="64"/>
      </patternFill>
    </fill>
  </fills>
  <borders count="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5" tint="0.39994506668294322"/>
      </left>
      <right/>
      <top style="thin">
        <color theme="5" tint="0.39994506668294322"/>
      </top>
      <bottom style="thin">
        <color theme="5" tint="0.39994506668294322"/>
      </bottom>
      <diagonal/>
    </border>
    <border>
      <left/>
      <right style="thin">
        <color theme="5" tint="0.39994506668294322"/>
      </right>
      <top style="thin">
        <color theme="5" tint="0.39994506668294322"/>
      </top>
      <bottom style="thin">
        <color theme="5" tint="0.39994506668294322"/>
      </bottom>
      <diagonal/>
    </border>
    <border>
      <left style="thin">
        <color theme="5" tint="0.39994506668294322"/>
      </left>
      <right/>
      <top style="thin">
        <color theme="5" tint="0.39994506668294322"/>
      </top>
      <bottom/>
      <diagonal/>
    </border>
    <border>
      <left/>
      <right style="thin">
        <color theme="5" tint="0.39994506668294322"/>
      </right>
      <top style="thin">
        <color theme="5" tint="0.39994506668294322"/>
      </top>
      <bottom/>
      <diagonal/>
    </border>
  </borders>
  <cellStyleXfs count="5">
    <xf numFmtId="0" fontId="0" fillId="0" borderId="0"/>
    <xf numFmtId="0" fontId="1" fillId="0" borderId="1" applyNumberFormat="0" applyFill="0" applyProtection="0">
      <alignment horizontal="left" vertical="center"/>
    </xf>
    <xf numFmtId="0" fontId="3" fillId="0" borderId="2" applyNumberFormat="0" applyFill="0" applyProtection="0">
      <alignment horizontal="left" vertical="center"/>
    </xf>
    <xf numFmtId="0" fontId="2" fillId="0" borderId="3" applyNumberFormat="0" applyFill="0" applyProtection="0">
      <alignment horizontal="left" vertical="center"/>
    </xf>
    <xf numFmtId="0" fontId="4" fillId="3" borderId="0" applyNumberFormat="0" applyBorder="0" applyProtection="0">
      <alignment horizontal="left" vertical="center"/>
    </xf>
  </cellStyleXfs>
  <cellXfs count="26">
    <xf numFmtId="0" fontId="0" fillId="0" borderId="0" xfId="0"/>
    <xf numFmtId="0" fontId="1" fillId="0" borderId="1" xfId="1">
      <alignment horizontal="left" vertical="center"/>
    </xf>
    <xf numFmtId="0" fontId="3" fillId="0" borderId="2" xfId="2">
      <alignment horizontal="left" vertical="center"/>
    </xf>
    <xf numFmtId="0" fontId="2" fillId="0" borderId="3" xfId="3">
      <alignment horizontal="left" vertical="center"/>
    </xf>
    <xf numFmtId="0" fontId="4" fillId="3" borderId="0" xfId="4">
      <alignment horizontal="left" vertical="center"/>
    </xf>
    <xf numFmtId="0" fontId="0" fillId="0" borderId="0" xfId="0" applyAlignment="1">
      <alignment wrapText="1"/>
    </xf>
    <xf numFmtId="0" fontId="0" fillId="0" borderId="5" xfId="0" applyBorder="1"/>
    <xf numFmtId="2" fontId="0" fillId="0" borderId="0" xfId="0" applyNumberFormat="1"/>
    <xf numFmtId="0" fontId="0" fillId="0" borderId="7" xfId="0" applyBorder="1"/>
    <xf numFmtId="0" fontId="0" fillId="5" borderId="0" xfId="0" applyFill="1"/>
    <xf numFmtId="0" fontId="5" fillId="0" borderId="0" xfId="0" applyFont="1"/>
    <xf numFmtId="0" fontId="6" fillId="5" borderId="0" xfId="0" applyFont="1" applyFill="1"/>
    <xf numFmtId="0" fontId="7" fillId="6" borderId="2" xfId="2" applyFont="1" applyFill="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xf numFmtId="14" fontId="2" fillId="0" borderId="3" xfId="3" applyNumberFormat="1">
      <alignment horizontal="left" vertical="center"/>
    </xf>
    <xf numFmtId="0" fontId="0" fillId="0" borderId="0" xfId="0" applyAlignment="1">
      <alignment vertical="center" wrapText="1"/>
    </xf>
    <xf numFmtId="164" fontId="0" fillId="0" borderId="0" xfId="0" applyNumberFormat="1"/>
    <xf numFmtId="164" fontId="0" fillId="2" borderId="0" xfId="0" applyNumberFormat="1" applyFill="1"/>
    <xf numFmtId="164" fontId="0" fillId="4" borderId="4" xfId="0" applyNumberFormat="1" applyFill="1" applyBorder="1"/>
    <xf numFmtId="165" fontId="0" fillId="0" borderId="6" xfId="0" applyNumberFormat="1" applyBorder="1"/>
    <xf numFmtId="165" fontId="0" fillId="0" borderId="8" xfId="0" applyNumberFormat="1" applyBorder="1"/>
    <xf numFmtId="166" fontId="0" fillId="0" borderId="0" xfId="0" applyNumberFormat="1"/>
    <xf numFmtId="0" fontId="0" fillId="0" borderId="0" xfId="0" applyAlignment="1">
      <alignment horizontal="center"/>
    </xf>
  </cellXfs>
  <cellStyles count="5">
    <cellStyle name="Normal" xfId="0" builtinId="0"/>
    <cellStyle name="Titre 1" xfId="1" builtinId="16" customBuiltin="1"/>
    <cellStyle name="Titre 2" xfId="2" builtinId="17" customBuiltin="1"/>
    <cellStyle name="Titre 3" xfId="3" builtinId="18" customBuiltin="1"/>
    <cellStyle name="Titre 4" xfId="4" builtinId="19" customBuiltin="1"/>
  </cellStyles>
  <dxfs count="46">
    <dxf>
      <numFmt numFmtId="13" formatCode="0%"/>
      <border diagonalUp="0" diagonalDown="0" outline="0">
        <left/>
        <right style="thin">
          <color theme="5" tint="0.39994506668294322"/>
        </right>
        <top/>
        <bottom/>
      </border>
    </dxf>
    <dxf>
      <numFmt numFmtId="165" formatCode="0\ %"/>
      <border diagonalUp="0" diagonalDown="0">
        <left/>
        <right style="thin">
          <color theme="5" tint="0.39994506668294322"/>
        </right>
        <top style="thin">
          <color theme="5" tint="0.39994506668294322"/>
        </top>
        <bottom style="thin">
          <color theme="5" tint="0.39994506668294322"/>
        </bottom>
      </border>
    </dxf>
    <dxf>
      <border outline="0">
        <bottom style="thin">
          <color theme="5" tint="0.39994506668294322"/>
        </bottom>
      </border>
    </dxf>
    <dxf>
      <alignment horizontal="general" vertical="bottom" textRotation="0" wrapText="1" indent="0" justifyLastLine="0" shrinkToFit="0" readingOrder="0"/>
    </dxf>
    <dxf>
      <fill>
        <patternFill patternType="solid">
          <fgColor indexed="64"/>
          <bgColor theme="5" tint="-0.499984740745262"/>
        </patternFill>
      </fill>
    </dxf>
    <dxf>
      <numFmt numFmtId="12" formatCode="#,##0.00\ &quot;€&quot;;[Red]\-#,##0.00\ &quot;€&quot;"/>
    </dxf>
    <dxf>
      <font>
        <b val="0"/>
        <i val="0"/>
        <strike val="0"/>
        <outline val="0"/>
        <shadow val="0"/>
        <u val="none"/>
        <vertAlign val="baseline"/>
        <sz val="11"/>
        <color theme="1"/>
        <name val="Calibri"/>
        <family val="2"/>
        <scheme val="minor"/>
      </font>
      <numFmt numFmtId="164" formatCode="#,##0.00\ [$$-C0C]_);[Red]\(#,##0.00\ [$$-C0C]\)"/>
    </dxf>
    <dxf>
      <font>
        <b val="0"/>
        <i val="0"/>
        <strike val="0"/>
        <outline val="0"/>
        <shadow val="0"/>
        <u val="none"/>
        <vertAlign val="baseline"/>
        <sz val="11"/>
        <color theme="1"/>
        <name val="Calibri"/>
        <family val="2"/>
        <scheme val="minor"/>
      </font>
      <numFmt numFmtId="164" formatCode="#,##0.00\ [$$-C0C]_);[Red]\(#,##0.00\ [$$-C0C]\)"/>
    </dxf>
    <dxf>
      <font>
        <b val="0"/>
        <i val="0"/>
        <strike val="0"/>
        <outline val="0"/>
        <shadow val="0"/>
        <u val="none"/>
        <vertAlign val="baseline"/>
        <sz val="11"/>
        <color theme="1"/>
        <name val="Calibri"/>
        <family val="2"/>
        <scheme val="minor"/>
      </font>
      <numFmt numFmtId="164" formatCode="#,##0.00\ [$$-C0C]_);[Red]\(#,##0.00\ [$$-C0C]\)"/>
    </dxf>
    <dxf>
      <font>
        <b val="0"/>
        <i val="0"/>
        <strike val="0"/>
        <outline val="0"/>
        <shadow val="0"/>
        <u val="none"/>
        <vertAlign val="baseline"/>
        <sz val="11"/>
        <color theme="1"/>
        <name val="Calibri"/>
        <family val="2"/>
        <scheme val="minor"/>
      </font>
      <numFmt numFmtId="164" formatCode="#,##0.00\ [$$-C0C]_);[Red]\(#,##0.00\ [$$-C0C]\)"/>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solid">
          <fgColor indexed="64"/>
          <bgColor theme="5" tint="-0.499984740745262"/>
        </patternFill>
      </fill>
    </dxf>
    <dxf>
      <font>
        <b val="0"/>
        <i val="0"/>
        <strike val="0"/>
        <condense val="0"/>
        <extend val="0"/>
        <outline val="0"/>
        <shadow val="0"/>
        <u val="none"/>
        <vertAlign val="baseline"/>
        <sz val="11"/>
        <color theme="1"/>
        <name val="Calibri"/>
        <family val="2"/>
        <scheme val="minor"/>
      </font>
      <numFmt numFmtId="167" formatCode="&quot;$&quot;#,##0.00_);[Red]\(&quot;$&quot;#,##0.00\)"/>
      <fill>
        <patternFill patternType="none">
          <fgColor indexed="64"/>
          <bgColor indexed="65"/>
        </patternFill>
      </fill>
      <border diagonalUp="0" diagonalDown="0" outline="0">
        <left/>
        <right/>
        <top/>
        <bottom/>
      </border>
    </dxf>
    <dxf>
      <font>
        <b val="0"/>
        <i val="0"/>
        <strike val="0"/>
        <outline val="0"/>
        <shadow val="0"/>
        <u val="none"/>
        <vertAlign val="baseline"/>
        <sz val="11"/>
        <color theme="1"/>
        <name val="Calibri"/>
        <family val="2"/>
        <scheme val="minor"/>
      </font>
      <numFmt numFmtId="164" formatCode="#,##0.00\ [$$-C0C]_);[Red]\(#,##0.00\ [$$-C0C]\)"/>
    </dxf>
    <dxf>
      <font>
        <b val="0"/>
        <i val="0"/>
        <strike val="0"/>
        <condense val="0"/>
        <extend val="0"/>
        <outline val="0"/>
        <shadow val="0"/>
        <u val="none"/>
        <vertAlign val="baseline"/>
        <sz val="11"/>
        <color theme="1"/>
        <name val="Calibri"/>
        <family val="2"/>
        <scheme val="minor"/>
      </font>
      <numFmt numFmtId="167" formatCode="&quot;$&quot;#,##0.00_);[Red]\(&quot;$&quot;#,##0.00\)"/>
      <fill>
        <patternFill patternType="none">
          <fgColor indexed="64"/>
          <bgColor indexed="65"/>
        </patternFill>
      </fill>
      <border diagonalUp="0" diagonalDown="0" outline="0">
        <left/>
        <right/>
        <top/>
        <bottom/>
      </border>
    </dxf>
    <dxf>
      <font>
        <b val="0"/>
        <i val="0"/>
        <strike val="0"/>
        <outline val="0"/>
        <shadow val="0"/>
        <u val="none"/>
        <vertAlign val="baseline"/>
        <sz val="11"/>
        <color theme="1"/>
        <name val="Calibri"/>
        <family val="2"/>
        <scheme val="minor"/>
      </font>
      <numFmt numFmtId="164" formatCode="#,##0.00\ [$$-C0C]_);[Red]\(#,##0.00\ [$$-C0C]\)"/>
    </dxf>
    <dxf>
      <font>
        <b val="0"/>
        <i val="0"/>
        <strike val="0"/>
        <condense val="0"/>
        <extend val="0"/>
        <outline val="0"/>
        <shadow val="0"/>
        <u val="none"/>
        <vertAlign val="baseline"/>
        <sz val="11"/>
        <color theme="1"/>
        <name val="Calibri"/>
        <family val="2"/>
        <scheme val="minor"/>
      </font>
      <numFmt numFmtId="167" formatCode="&quot;$&quot;#,##0.00_);[Red]\(&quot;$&quot;#,##0.00\)"/>
      <fill>
        <patternFill patternType="none">
          <fgColor indexed="64"/>
          <bgColor indexed="65"/>
        </patternFill>
      </fill>
      <border diagonalUp="0" diagonalDown="0" outline="0">
        <left/>
        <right/>
        <top/>
        <bottom/>
      </border>
    </dxf>
    <dxf>
      <font>
        <b val="0"/>
        <i val="0"/>
        <strike val="0"/>
        <outline val="0"/>
        <shadow val="0"/>
        <u val="none"/>
        <vertAlign val="baseline"/>
        <sz val="11"/>
        <color theme="1"/>
        <name val="Calibri"/>
        <family val="2"/>
        <scheme val="minor"/>
      </font>
      <numFmt numFmtId="164" formatCode="#,##0.00\ [$$-C0C]_);[Red]\(#,##0.00\ [$$-C0C]\)"/>
      <border>
        <left style="thin">
          <color theme="1" tint="0.34998626667073579"/>
        </left>
      </border>
    </dxf>
    <dxf>
      <font>
        <b val="0"/>
        <i val="0"/>
        <strike val="0"/>
        <condense val="0"/>
        <extend val="0"/>
        <outline val="0"/>
        <shadow val="0"/>
        <u val="none"/>
        <vertAlign val="baseline"/>
        <sz val="11"/>
        <color theme="1"/>
        <name val="Calibri"/>
        <family val="2"/>
        <scheme val="minor"/>
      </font>
      <numFmt numFmtId="167" formatCode="&quot;$&quot;#,##0.00_);[Red]\(&quot;$&quot;#,##0.00\)"/>
      <fill>
        <patternFill patternType="solid">
          <fgColor indexed="64"/>
          <bgColor theme="1" tint="0.34998626667073579"/>
        </patternFill>
      </fill>
      <border diagonalUp="0" diagonalDown="0" outline="0">
        <left style="thin">
          <color theme="1" tint="0.34998626667073579"/>
        </left>
        <right style="thin">
          <color theme="1" tint="0.34998626667073579"/>
        </right>
        <top style="thin">
          <color theme="1" tint="0.34998626667073579"/>
        </top>
        <bottom style="thin">
          <color theme="1" tint="0.34998626667073579"/>
        </bottom>
      </border>
    </dxf>
    <dxf>
      <font>
        <b val="0"/>
        <i val="0"/>
        <strike val="0"/>
        <outline val="0"/>
        <shadow val="0"/>
        <u val="none"/>
        <vertAlign val="baseline"/>
        <sz val="11"/>
        <color theme="1"/>
        <name val="Calibri"/>
        <family val="2"/>
        <scheme val="minor"/>
      </font>
      <numFmt numFmtId="164" formatCode="#,##0.00\ [$$-C0C]_);[Red]\(#,##0.00\ [$$-C0C]\)"/>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alignment horizontal="general" vertical="bottom" textRotation="0" wrapText="1" indent="0" justifyLastLine="0" shrinkToFit="0" readingOrder="0"/>
      <border outline="0">
        <right style="thin">
          <color theme="1" tint="0.34998626667073579"/>
        </right>
      </border>
    </dxf>
    <dxf>
      <fill>
        <patternFill patternType="solid">
          <fgColor indexed="64"/>
          <bgColor theme="5" tint="-0.499984740745262"/>
        </patternFill>
      </fill>
    </dxf>
    <dxf>
      <font>
        <b val="0"/>
        <i val="0"/>
        <strike val="0"/>
        <condense val="0"/>
        <extend val="0"/>
        <outline val="0"/>
        <shadow val="0"/>
        <u val="none"/>
        <vertAlign val="baseline"/>
        <sz val="11"/>
        <color theme="1"/>
        <name val="Calibri"/>
        <family val="2"/>
        <scheme val="minor"/>
      </font>
      <numFmt numFmtId="167" formatCode="&quot;$&quot;#,##0.00_);[Red]\(&quot;$&quot;#,##0.00\)"/>
      <fill>
        <patternFill patternType="none">
          <fgColor indexed="64"/>
          <bgColor indexed="65"/>
        </patternFill>
      </fill>
      <border diagonalUp="0" diagonalDown="0" outline="0">
        <left/>
        <right/>
        <top/>
        <bottom/>
      </border>
    </dxf>
    <dxf>
      <font>
        <b val="0"/>
        <i val="0"/>
        <strike val="0"/>
        <outline val="0"/>
        <shadow val="0"/>
        <u val="none"/>
        <vertAlign val="baseline"/>
        <sz val="11"/>
        <color theme="1"/>
        <name val="Calibri"/>
        <family val="2"/>
        <scheme val="minor"/>
      </font>
      <numFmt numFmtId="164" formatCode="#,##0.00\ [$$-C0C]_);[Red]\(#,##0.00\ [$$-C0C]\)"/>
    </dxf>
    <dxf>
      <font>
        <b val="0"/>
        <i val="0"/>
        <strike val="0"/>
        <condense val="0"/>
        <extend val="0"/>
        <outline val="0"/>
        <shadow val="0"/>
        <u val="none"/>
        <vertAlign val="baseline"/>
        <sz val="11"/>
        <color theme="1"/>
        <name val="Calibri"/>
        <family val="2"/>
        <scheme val="minor"/>
      </font>
      <numFmt numFmtId="167" formatCode="&quot;$&quot;#,##0.00_);[Red]\(&quot;$&quot;#,##0.00\)"/>
      <fill>
        <patternFill patternType="none">
          <fgColor indexed="64"/>
          <bgColor indexed="65"/>
        </patternFill>
      </fill>
      <border diagonalUp="0" diagonalDown="0" outline="0">
        <left/>
        <right/>
        <top/>
        <bottom/>
      </border>
    </dxf>
    <dxf>
      <font>
        <b val="0"/>
        <i val="0"/>
        <strike val="0"/>
        <outline val="0"/>
        <shadow val="0"/>
        <u val="none"/>
        <vertAlign val="baseline"/>
        <sz val="11"/>
        <color theme="1"/>
        <name val="Calibri"/>
        <family val="2"/>
        <scheme val="minor"/>
      </font>
      <numFmt numFmtId="164" formatCode="#,##0.00\ [$$-C0C]_);[Red]\(#,##0.00\ [$$-C0C]\)"/>
    </dxf>
    <dxf>
      <font>
        <b val="0"/>
        <i val="0"/>
        <strike val="0"/>
        <condense val="0"/>
        <extend val="0"/>
        <outline val="0"/>
        <shadow val="0"/>
        <u val="none"/>
        <vertAlign val="baseline"/>
        <sz val="11"/>
        <color theme="1"/>
        <name val="Calibri"/>
        <family val="2"/>
        <scheme val="minor"/>
      </font>
      <numFmt numFmtId="167" formatCode="&quot;$&quot;#,##0.00_);[Red]\(&quot;$&quot;#,##0.00\)"/>
      <fill>
        <patternFill patternType="none">
          <fgColor indexed="64"/>
          <bgColor indexed="65"/>
        </patternFill>
      </fill>
      <border diagonalUp="0" diagonalDown="0" outline="0">
        <left/>
        <right/>
        <top/>
        <bottom/>
      </border>
    </dxf>
    <dxf>
      <font>
        <b val="0"/>
        <i val="0"/>
        <strike val="0"/>
        <outline val="0"/>
        <shadow val="0"/>
        <u val="none"/>
        <vertAlign val="baseline"/>
        <sz val="11"/>
        <color theme="1"/>
        <name val="Calibri"/>
        <family val="2"/>
        <scheme val="minor"/>
      </font>
      <numFmt numFmtId="164" formatCode="#,##0.00\ [$$-C0C]_);[Red]\(#,##0.00\ [$$-C0C]\)"/>
      <border>
        <left style="thin">
          <color theme="1" tint="0.34998626667073579"/>
        </left>
      </border>
    </dxf>
    <dxf>
      <font>
        <b val="0"/>
        <i val="0"/>
        <strike val="0"/>
        <condense val="0"/>
        <extend val="0"/>
        <outline val="0"/>
        <shadow val="0"/>
        <u val="none"/>
        <vertAlign val="baseline"/>
        <sz val="11"/>
        <color theme="1"/>
        <name val="Calibri"/>
        <family val="2"/>
        <scheme val="minor"/>
      </font>
      <numFmt numFmtId="167" formatCode="&quot;$&quot;#,##0.00_);[Red]\(&quot;$&quot;#,##0.00\)"/>
      <fill>
        <patternFill patternType="solid">
          <fgColor indexed="64"/>
          <bgColor theme="1" tint="0.34998626667073579"/>
        </patternFill>
      </fill>
      <border diagonalUp="0" diagonalDown="0" outline="0">
        <left style="thin">
          <color theme="1" tint="0.34998626667073579"/>
        </left>
        <right style="thin">
          <color theme="1" tint="0.34998626667073579"/>
        </right>
        <top style="thin">
          <color theme="1" tint="0.34998626667073579"/>
        </top>
        <bottom style="thin">
          <color theme="1" tint="0.34998626667073579"/>
        </bottom>
      </border>
    </dxf>
    <dxf>
      <font>
        <b val="0"/>
        <i val="0"/>
        <strike val="0"/>
        <outline val="0"/>
        <shadow val="0"/>
        <u val="none"/>
        <vertAlign val="baseline"/>
        <sz val="11"/>
        <color theme="1"/>
        <name val="Calibri"/>
        <family val="2"/>
        <scheme val="minor"/>
      </font>
      <numFmt numFmtId="164" formatCode="#,##0.00\ [$$-C0C]_);[Red]\(#,##0.00\ [$$-C0C]\)"/>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alignment horizontal="general" vertical="bottom" textRotation="0" wrapText="1" indent="0" justifyLastLine="0" shrinkToFit="0" readingOrder="0"/>
      <border outline="0">
        <right style="thin">
          <color theme="1" tint="0.34998626667073579"/>
        </right>
      </border>
    </dxf>
    <dxf>
      <fill>
        <patternFill patternType="solid">
          <fgColor indexed="64"/>
          <bgColor theme="5" tint="-0.499984740745262"/>
        </patternFill>
      </fill>
    </dxf>
    <dxf>
      <font>
        <b val="0"/>
        <i val="0"/>
        <strike val="0"/>
        <condense val="0"/>
        <extend val="0"/>
        <outline val="0"/>
        <shadow val="0"/>
        <u val="none"/>
        <vertAlign val="baseline"/>
        <sz val="11"/>
        <color theme="1"/>
        <name val="Calibri"/>
        <scheme val="minor"/>
      </font>
      <numFmt numFmtId="167" formatCode="&quot;$&quot;#,##0.00_);[Red]\(&quot;$&quot;#,##0.00\)"/>
      <fill>
        <patternFill patternType="solid">
          <fgColor indexed="64"/>
          <bgColor theme="1" tint="0.499984740745262"/>
        </patternFill>
      </fill>
      <border diagonalUp="0" diagonalDown="0" outline="0">
        <left/>
        <right/>
        <top/>
        <bottom/>
      </border>
    </dxf>
    <dxf>
      <font>
        <b val="0"/>
        <i val="0"/>
        <strike val="0"/>
        <outline val="0"/>
        <shadow val="0"/>
        <u val="none"/>
        <vertAlign val="baseline"/>
        <sz val="11"/>
        <color theme="1"/>
        <name val="Calibri"/>
        <family val="2"/>
        <scheme val="minor"/>
      </font>
      <numFmt numFmtId="164" formatCode="#,##0.00\ [$$-C0C]_);[Red]\(#,##0.00\ [$$-C0C]\)"/>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strike val="0"/>
        <condense val="0"/>
        <extend val="0"/>
        <outline val="0"/>
        <shadow val="0"/>
        <u val="none"/>
        <vertAlign val="baseline"/>
        <sz val="11"/>
        <color theme="1"/>
        <name val="Calibri"/>
        <scheme val="minor"/>
      </font>
      <numFmt numFmtId="167" formatCode="&quot;$&quot;#,##0.00_);[Red]\(&quot;$&quot;#,##0.00\)"/>
      <fill>
        <patternFill patternType="solid">
          <fgColor indexed="64"/>
          <bgColor theme="1" tint="0.499984740745262"/>
        </patternFill>
      </fill>
      <border diagonalUp="0" diagonalDown="0" outline="0">
        <left/>
        <right/>
        <top/>
        <bottom/>
      </border>
    </dxf>
    <dxf>
      <font>
        <b val="0"/>
        <i val="0"/>
        <strike val="0"/>
        <outline val="0"/>
        <shadow val="0"/>
        <u val="none"/>
        <vertAlign val="baseline"/>
        <sz val="11"/>
        <color theme="1"/>
        <name val="Calibri"/>
        <family val="2"/>
        <scheme val="minor"/>
      </font>
      <numFmt numFmtId="164" formatCode="#,##0.00\ [$$-C0C]_);[Red]\(#,##0.00\ [$$-C0C]\)"/>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strike val="0"/>
        <condense val="0"/>
        <extend val="0"/>
        <outline val="0"/>
        <shadow val="0"/>
        <u val="none"/>
        <vertAlign val="baseline"/>
        <sz val="11"/>
        <color theme="1"/>
        <name val="Calibri"/>
        <scheme val="minor"/>
      </font>
      <numFmt numFmtId="167" formatCode="&quot;$&quot;#,##0.00_);[Red]\(&quot;$&quot;#,##0.00\)"/>
      <fill>
        <patternFill patternType="solid">
          <fgColor indexed="64"/>
          <bgColor theme="1" tint="0.499984740745262"/>
        </patternFill>
      </fill>
      <border diagonalUp="0" diagonalDown="0" outline="0">
        <left/>
        <right/>
        <top/>
        <bottom/>
      </border>
    </dxf>
    <dxf>
      <font>
        <b val="0"/>
        <i val="0"/>
        <strike val="0"/>
        <outline val="0"/>
        <shadow val="0"/>
        <u val="none"/>
        <vertAlign val="baseline"/>
        <sz val="11"/>
        <color theme="1"/>
        <name val="Calibri"/>
        <family val="2"/>
        <scheme val="minor"/>
      </font>
      <numFmt numFmtId="164" formatCode="#,##0.00\ [$$-C0C]_);[Red]\(#,##0.00\ [$$-C0C]\)"/>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strike val="0"/>
        <condense val="0"/>
        <extend val="0"/>
        <outline val="0"/>
        <shadow val="0"/>
        <u val="none"/>
        <vertAlign val="baseline"/>
        <sz val="11"/>
        <color theme="1"/>
        <name val="Calibri"/>
        <scheme val="minor"/>
      </font>
      <numFmt numFmtId="167" formatCode="&quot;$&quot;#,##0.00_);[Red]\(&quot;$&quot;#,##0.00\)"/>
      <fill>
        <patternFill patternType="none">
          <fgColor indexed="64"/>
          <bgColor indexed="65"/>
        </patternFill>
      </fill>
      <border diagonalUp="0" diagonalDown="0" outline="0">
        <left/>
        <right/>
        <top/>
        <bottom/>
      </border>
    </dxf>
    <dxf>
      <font>
        <b val="0"/>
        <i val="0"/>
        <strike val="0"/>
        <outline val="0"/>
        <shadow val="0"/>
        <u val="none"/>
        <vertAlign val="baseline"/>
        <sz val="11"/>
        <color theme="1"/>
        <name val="Calibri"/>
        <family val="2"/>
        <scheme val="minor"/>
      </font>
      <numFmt numFmtId="164" formatCode="#,##0.00\ [$$-C0C]_);[Red]\(#,##0.00\ [$$-C0C]\)"/>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alignment horizontal="general" vertical="bottom" textRotation="0" wrapText="1" indent="0" justifyLastLine="0" shrinkToFit="0" readingOrder="0"/>
    </dxf>
    <dxf>
      <fill>
        <patternFill patternType="solid">
          <fgColor indexed="64"/>
          <bgColor theme="5"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stissementInitial" displayName="InvestissementInitial" ref="B10:F14" totalsRowCount="1" headerRowDxfId="45">
  <autoFilter ref="B10:F13" xr:uid="{00000000-0009-0000-0100-000001000000}">
    <filterColumn colId="0" hiddenButton="1"/>
    <filterColumn colId="1" hiddenButton="1"/>
    <filterColumn colId="2" hiddenButton="1"/>
    <filterColumn colId="3" hiddenButton="1"/>
    <filterColumn colId="4" hiddenButton="1"/>
  </autoFilter>
  <tableColumns count="5">
    <tableColumn id="1" xr3:uid="{00000000-0010-0000-0000-000001000000}" name="Investissement initial dans le site web" totalsRowLabel="Total des investissements initiaux" dataDxfId="44" totalsRowDxfId="43"/>
    <tableColumn id="2" xr3:uid="{00000000-0010-0000-0000-000002000000}" name="ANNÉE" totalsRowFunction="sum" dataDxfId="42" totalsRowDxfId="41"/>
    <tableColumn id="3" xr3:uid="{00000000-0010-0000-0000-000003000000}" name="1" dataDxfId="40" totalsRowDxfId="39"/>
    <tableColumn id="4" xr3:uid="{00000000-0010-0000-0000-000004000000}" name="2" dataDxfId="38" totalsRowDxfId="37"/>
    <tableColumn id="5" xr3:uid="{00000000-0010-0000-0000-000005000000}" name="3" dataDxfId="36" totalsRowDxfId="35"/>
  </tableColumns>
  <tableStyleInfo name="TableStyleMedium3" showFirstColumn="0" showLastColumn="0" showRowStripes="1" showColumnStripes="0"/>
  <extLst>
    <ext xmlns:x14="http://schemas.microsoft.com/office/spreadsheetml/2009/9/main" uri="{504A1905-F514-4f6f-8877-14C23A59335A}">
      <x14:table altTextSummary="Entrez les éléments liés à l’investissement initial dans le site web et le montant annuel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vantages" displayName="Avantages" ref="B16:F22" totalsRowCount="1" headerRowDxfId="34">
  <autoFilter ref="B16:F21" xr:uid="{00000000-0009-0000-0100-000002000000}">
    <filterColumn colId="0" hiddenButton="1"/>
    <filterColumn colId="1" hiddenButton="1"/>
    <filterColumn colId="2" hiddenButton="1"/>
    <filterColumn colId="3" hiddenButton="1"/>
    <filterColumn colId="4" hiddenButton="1"/>
  </autoFilter>
  <tableColumns count="5">
    <tableColumn id="1" xr3:uid="{00000000-0010-0000-0100-000001000000}" name="Avantages du site web" totalsRowLabel="Total des avantages" dataDxfId="33" totalsRowDxfId="32"/>
    <tableColumn id="2" xr3:uid="{00000000-0010-0000-0100-000002000000}" name="ANNÉE" dataDxfId="31" totalsRowDxfId="30"/>
    <tableColumn id="3" xr3:uid="{00000000-0010-0000-0100-000003000000}" name="1" totalsRowFunction="sum" dataDxfId="29" totalsRowDxfId="28"/>
    <tableColumn id="4" xr3:uid="{00000000-0010-0000-0100-000004000000}" name="2" totalsRowFunction="sum" dataDxfId="27" totalsRowDxfId="26"/>
    <tableColumn id="5" xr3:uid="{00000000-0010-0000-0100-000005000000}" name="3" totalsRowFunction="sum" dataDxfId="25" totalsRowDxfId="24"/>
  </tableColumns>
  <tableStyleInfo name="TableStyleMedium3" showFirstColumn="0" showLastColumn="0" showRowStripes="1" showColumnStripes="0"/>
  <extLst>
    <ext xmlns:x14="http://schemas.microsoft.com/office/spreadsheetml/2009/9/main" uri="{504A1905-F514-4f6f-8877-14C23A59335A}">
      <x14:table altTextSummary="Entrez les avantages du site web et les montants annuels dans ce tablea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ûts" displayName="Coûts" ref="B24:F30" totalsRowCount="1" headerRowDxfId="23">
  <autoFilter ref="B24:F29" xr:uid="{00000000-0009-0000-0100-000003000000}">
    <filterColumn colId="0" hiddenButton="1"/>
    <filterColumn colId="1" hiddenButton="1"/>
    <filterColumn colId="2" hiddenButton="1"/>
    <filterColumn colId="3" hiddenButton="1"/>
    <filterColumn colId="4" hiddenButton="1"/>
  </autoFilter>
  <tableColumns count="5">
    <tableColumn id="1" xr3:uid="{00000000-0010-0000-0200-000001000000}" name="Coûts (hors investissements en capital initiaux)" totalsRowLabel="Total des coûts" dataDxfId="22" totalsRowDxfId="21"/>
    <tableColumn id="2" xr3:uid="{00000000-0010-0000-0200-000002000000}" name="ANNÉE" dataDxfId="20" totalsRowDxfId="19"/>
    <tableColumn id="3" xr3:uid="{00000000-0010-0000-0200-000003000000}" name="1" totalsRowFunction="sum" dataDxfId="18" totalsRowDxfId="17"/>
    <tableColumn id="4" xr3:uid="{00000000-0010-0000-0200-000004000000}" name="2" totalsRowFunction="sum" dataDxfId="16" totalsRowDxfId="15"/>
    <tableColumn id="5" xr3:uid="{00000000-0010-0000-0200-000005000000}" name="3" totalsRowFunction="sum" dataDxfId="14" totalsRowDxfId="13"/>
  </tableColumns>
  <tableStyleInfo name="TableStyleMedium3" showFirstColumn="0" showLastColumn="0" showRowStripes="1" showColumnStripes="0"/>
  <extLst>
    <ext xmlns:x14="http://schemas.microsoft.com/office/spreadsheetml/2009/9/main" uri="{504A1905-F514-4f6f-8877-14C23A59335A}">
      <x14:table altTextSummary="Entrez les coûts hors investissements en capital initiaux et les montants annuels dans ce tableau."/>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otaux" displayName="Totaux" ref="B32:F38" headerRowDxfId="12">
  <autoFilter ref="B32:F38" xr:uid="{00000000-0009-0000-0100-000004000000}">
    <filterColumn colId="0" hiddenButton="1"/>
    <filterColumn colId="1" hiddenButton="1"/>
    <filterColumn colId="2" hiddenButton="1"/>
    <filterColumn colId="3" hiddenButton="1"/>
    <filterColumn colId="4" hiddenButton="1"/>
  </autoFilter>
  <tableColumns count="5">
    <tableColumn id="1" xr3:uid="{00000000-0010-0000-0300-000001000000}" name="Totaux" totalsRowLabel="Total" dataDxfId="11" totalsRowDxfId="10"/>
    <tableColumn id="2" xr3:uid="{00000000-0010-0000-0300-000002000000}" name="ANNÉE" dataDxfId="9"/>
    <tableColumn id="3" xr3:uid="{00000000-0010-0000-0300-000003000000}" name="1" dataDxfId="8"/>
    <tableColumn id="4" xr3:uid="{00000000-0010-0000-0300-000004000000}" name="2" dataDxfId="7"/>
    <tableColumn id="5" xr3:uid="{00000000-0010-0000-0300-000005000000}" name="3" totalsRowFunction="sum" dataDxfId="6" totalsRowDxfId="5"/>
  </tableColumns>
  <tableStyleInfo name="TableStyleMedium3" showFirstColumn="0" showLastColumn="0" showRowStripes="1" showColumnStripes="0"/>
  <extLst>
    <ext xmlns:x14="http://schemas.microsoft.com/office/spreadsheetml/2009/9/main" uri="{504A1905-F514-4f6f-8877-14C23A59335A}">
      <x14:table altTextSummary="Entrez les totaux dans ce tableau. Les montants annuels sont calculés automatiqueme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Mesures" displayName="Mesures" ref="B40:C43" totalsRowShown="0" headerRowDxfId="4">
  <autoFilter ref="B40:C43" xr:uid="{00000000-0009-0000-0100-000005000000}">
    <filterColumn colId="0" hiddenButton="1"/>
    <filterColumn colId="1" hiddenButton="1"/>
  </autoFilter>
  <tableColumns count="2">
    <tableColumn id="1" xr3:uid="{00000000-0010-0000-0400-000001000000}" name="Mesures d’évaluation" dataDxfId="3"/>
    <tableColumn id="2" xr3:uid="{00000000-0010-0000-0400-000002000000}" name="Valeurs"/>
  </tableColumns>
  <tableStyleInfo name="TableStyleMedium3" showFirstColumn="0" showLastColumn="0" showRowStripes="1" showColumnStripes="0"/>
  <extLst>
    <ext xmlns:x14="http://schemas.microsoft.com/office/spreadsheetml/2009/9/main" uri="{504A1905-F514-4f6f-8877-14C23A59335A}">
      <x14:table altTextSummary="Les mesures d’évaluation et les montants sont automatiquement mis à jour dans ce tableau."/>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B8A38FE-B7B1-4DBB-95BF-23DDFD246CD1}" name="Taux" displayName="Taux" ref="B6:C8" tableBorderDxfId="2">
  <autoFilter ref="B6:C8" xr:uid="{4A48B7AE-0418-4013-B926-B2BE0A0E551C}">
    <filterColumn colId="0" hiddenButton="1"/>
    <filterColumn colId="1" hiddenButton="1"/>
  </autoFilter>
  <tableColumns count="2">
    <tableColumn id="1" xr3:uid="{11FD8CE5-F029-46A8-8385-67BD6BB8C0F6}" name="Données de l'entreprise" totalsRowLabel="Total"/>
    <tableColumn id="2" xr3:uid="{D234CEAA-BCAD-4F41-A5C2-1F7BCE4E636F}" name="Taux" totalsRowFunction="sum" dataDxfId="1" totalsRowDxfId="0"/>
  </tableColumns>
  <tableStyleInfo name="TableStyleMedium2" showFirstColumn="0" showLastColumn="0" showRowStripes="0" showColumnStripes="0"/>
  <extLst>
    <ext xmlns:x14="http://schemas.microsoft.com/office/spreadsheetml/2009/9/main" uri="{504A1905-F514-4f6f-8877-14C23A59335A}">
      <x14:table altTextSummary="Entrez des données relatives à la société et le taux dans ce tableau."/>
    </ext>
  </extLst>
</table>
</file>

<file path=xl/theme/theme1.xml><?xml version="1.0" encoding="utf-8"?>
<a:theme xmlns:a="http://schemas.openxmlformats.org/drawingml/2006/main" name="Mortgage refinancing">
  <a:themeElements>
    <a:clrScheme name="Website budget tool">
      <a:dk1>
        <a:srgbClr val="000000"/>
      </a:dk1>
      <a:lt1>
        <a:srgbClr val="FFFFFF"/>
      </a:lt1>
      <a:dk2>
        <a:srgbClr val="474A45"/>
      </a:dk2>
      <a:lt2>
        <a:srgbClr val="FEFDEE"/>
      </a:lt2>
      <a:accent1>
        <a:srgbClr val="92CECE"/>
      </a:accent1>
      <a:accent2>
        <a:srgbClr val="87B07D"/>
      </a:accent2>
      <a:accent3>
        <a:srgbClr val="EBCF6E"/>
      </a:accent3>
      <a:accent4>
        <a:srgbClr val="DB7057"/>
      </a:accent4>
      <a:accent5>
        <a:srgbClr val="E38753"/>
      </a:accent5>
      <a:accent6>
        <a:srgbClr val="A57391"/>
      </a:accent6>
      <a:hlink>
        <a:srgbClr val="92CECE"/>
      </a:hlink>
      <a:folHlink>
        <a:srgbClr val="A57391"/>
      </a:folHlink>
    </a:clrScheme>
    <a:fontScheme name="Web site budget too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48D92-4400-4A09-8C70-D20D5142DBF7}">
  <sheetPr>
    <tabColor theme="5" tint="-0.499984740745262"/>
  </sheetPr>
  <dimension ref="B1:B7"/>
  <sheetViews>
    <sheetView showGridLines="0" tabSelected="1" workbookViewId="0"/>
  </sheetViews>
  <sheetFormatPr baseColWidth="10" defaultColWidth="9.140625" defaultRowHeight="15" x14ac:dyDescent="0.25"/>
  <cols>
    <col min="1" max="1" width="2.7109375" style="16" customWidth="1"/>
    <col min="2" max="2" width="80.7109375" style="16" customWidth="1"/>
    <col min="3" max="3" width="2.7109375" style="16" customWidth="1"/>
    <col min="4" max="16384" width="9.140625" style="16"/>
  </cols>
  <sheetData>
    <row r="1" spans="2:2" s="13" customFormat="1" ht="30" customHeight="1" thickBot="1" x14ac:dyDescent="0.3">
      <c r="B1" s="12" t="s">
        <v>0</v>
      </c>
    </row>
    <row r="2" spans="2:2" s="13" customFormat="1" ht="30" customHeight="1" thickTop="1" x14ac:dyDescent="0.25">
      <c r="B2" s="18" t="s">
        <v>55</v>
      </c>
    </row>
    <row r="3" spans="2:2" s="13" customFormat="1" ht="30" customHeight="1" x14ac:dyDescent="0.25">
      <c r="B3" s="18" t="s">
        <v>58</v>
      </c>
    </row>
    <row r="4" spans="2:2" s="13" customFormat="1" ht="30" customHeight="1" x14ac:dyDescent="0.25">
      <c r="B4" s="14" t="s">
        <v>1</v>
      </c>
    </row>
    <row r="5" spans="2:2" s="13" customFormat="1" ht="30" customHeight="1" x14ac:dyDescent="0.25">
      <c r="B5" s="15" t="s">
        <v>2</v>
      </c>
    </row>
    <row r="6" spans="2:2" ht="60" x14ac:dyDescent="0.25">
      <c r="B6" s="14" t="s">
        <v>3</v>
      </c>
    </row>
    <row r="7" spans="2:2" ht="56.25" customHeight="1" x14ac:dyDescent="0.25">
      <c r="B7" s="18" t="s">
        <v>57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fitToPage="1"/>
  </sheetPr>
  <dimension ref="A1:F43"/>
  <sheetViews>
    <sheetView showGridLines="0" workbookViewId="0"/>
  </sheetViews>
  <sheetFormatPr baseColWidth="10" defaultColWidth="9.140625" defaultRowHeight="15" x14ac:dyDescent="0.25"/>
  <cols>
    <col min="1" max="1" width="1.7109375" style="10" customWidth="1"/>
    <col min="2" max="2" width="85.85546875" bestFit="1" customWidth="1"/>
    <col min="3" max="6" width="14.85546875" customWidth="1"/>
  </cols>
  <sheetData>
    <row r="1" spans="1:6" x14ac:dyDescent="0.25">
      <c r="A1" s="10" t="s">
        <v>4</v>
      </c>
    </row>
    <row r="2" spans="1:6" ht="24" thickBot="1" x14ac:dyDescent="0.3">
      <c r="A2" s="10" t="s">
        <v>5</v>
      </c>
      <c r="B2" s="1" t="s">
        <v>56</v>
      </c>
      <c r="C2" s="1"/>
      <c r="D2" s="1"/>
      <c r="E2" s="1"/>
      <c r="F2" s="1"/>
    </row>
    <row r="3" spans="1:6" ht="21.75" thickTop="1" thickBot="1" x14ac:dyDescent="0.3">
      <c r="A3" s="10" t="s">
        <v>6</v>
      </c>
      <c r="B3" s="2" t="s">
        <v>59</v>
      </c>
      <c r="C3" s="2"/>
      <c r="D3" s="2"/>
      <c r="E3" s="2"/>
      <c r="F3" s="2"/>
    </row>
    <row r="4" spans="1:6" ht="16.5" thickTop="1" thickBot="1" x14ac:dyDescent="0.3">
      <c r="A4" s="10" t="s">
        <v>7</v>
      </c>
      <c r="B4" s="17" t="s">
        <v>15</v>
      </c>
      <c r="C4" s="3"/>
      <c r="D4" s="3"/>
      <c r="E4" s="3"/>
      <c r="F4" s="3"/>
    </row>
    <row r="5" spans="1:6" ht="30" customHeight="1" x14ac:dyDescent="0.25">
      <c r="A5" s="10" t="s">
        <v>8</v>
      </c>
      <c r="B5" t="s">
        <v>16</v>
      </c>
    </row>
    <row r="6" spans="1:6" x14ac:dyDescent="0.25">
      <c r="A6" s="10" t="s">
        <v>9</v>
      </c>
      <c r="B6" s="4" t="s">
        <v>60</v>
      </c>
      <c r="C6" s="4" t="s">
        <v>49</v>
      </c>
    </row>
    <row r="7" spans="1:6" x14ac:dyDescent="0.25">
      <c r="B7" s="6" t="s">
        <v>17</v>
      </c>
      <c r="C7" s="22">
        <v>0.1</v>
      </c>
    </row>
    <row r="8" spans="1:6" x14ac:dyDescent="0.25">
      <c r="B8" s="8" t="s">
        <v>18</v>
      </c>
      <c r="C8" s="23">
        <v>0.3</v>
      </c>
    </row>
    <row r="10" spans="1:6" x14ac:dyDescent="0.25">
      <c r="A10" s="10" t="s">
        <v>10</v>
      </c>
      <c r="B10" s="9" t="s">
        <v>19</v>
      </c>
      <c r="C10" s="9" t="s">
        <v>50</v>
      </c>
      <c r="D10" s="9" t="s">
        <v>52</v>
      </c>
      <c r="E10" s="9" t="s">
        <v>53</v>
      </c>
      <c r="F10" s="9" t="s">
        <v>54</v>
      </c>
    </row>
    <row r="11" spans="1:6" x14ac:dyDescent="0.25">
      <c r="B11" s="5" t="s">
        <v>20</v>
      </c>
      <c r="C11" s="19">
        <v>25000</v>
      </c>
      <c r="D11" s="21"/>
      <c r="E11" s="21"/>
      <c r="F11" s="21"/>
    </row>
    <row r="12" spans="1:6" x14ac:dyDescent="0.25">
      <c r="B12" s="5" t="s">
        <v>21</v>
      </c>
      <c r="C12" s="19">
        <v>15000</v>
      </c>
      <c r="D12" s="21"/>
      <c r="E12" s="21"/>
      <c r="F12" s="21"/>
    </row>
    <row r="13" spans="1:6" x14ac:dyDescent="0.25">
      <c r="B13" s="5" t="s">
        <v>22</v>
      </c>
      <c r="C13" s="19">
        <v>150000</v>
      </c>
      <c r="D13" s="21"/>
      <c r="E13" s="21"/>
      <c r="F13" s="21"/>
    </row>
    <row r="14" spans="1:6" x14ac:dyDescent="0.25">
      <c r="B14" t="s">
        <v>23</v>
      </c>
      <c r="C14" s="19">
        <f>SUBTOTAL(109,InvestissementInitial[ANNÉE])</f>
        <v>190000</v>
      </c>
      <c r="D14" s="21"/>
      <c r="E14" s="21"/>
      <c r="F14" s="21"/>
    </row>
    <row r="15" spans="1:6" x14ac:dyDescent="0.25">
      <c r="B15" s="25"/>
      <c r="C15" s="25"/>
      <c r="D15" s="25"/>
      <c r="E15" s="25"/>
      <c r="F15" s="25"/>
    </row>
    <row r="16" spans="1:6" x14ac:dyDescent="0.25">
      <c r="A16" s="10" t="s">
        <v>11</v>
      </c>
      <c r="B16" s="9" t="s">
        <v>24</v>
      </c>
      <c r="C16" s="9" t="s">
        <v>50</v>
      </c>
      <c r="D16" s="9" t="s">
        <v>52</v>
      </c>
      <c r="E16" s="9" t="s">
        <v>53</v>
      </c>
      <c r="F16" s="9" t="s">
        <v>54</v>
      </c>
    </row>
    <row r="17" spans="1:6" x14ac:dyDescent="0.25">
      <c r="B17" s="5" t="s">
        <v>25</v>
      </c>
      <c r="C17" s="21"/>
      <c r="D17" s="19">
        <v>15000</v>
      </c>
      <c r="E17" s="19">
        <v>50000</v>
      </c>
      <c r="F17" s="19">
        <v>75000</v>
      </c>
    </row>
    <row r="18" spans="1:6" ht="15" customHeight="1" x14ac:dyDescent="0.25">
      <c r="B18" s="5" t="s">
        <v>26</v>
      </c>
      <c r="C18" s="21"/>
      <c r="D18" s="19">
        <v>25000</v>
      </c>
      <c r="E18" s="19">
        <v>25000</v>
      </c>
      <c r="F18" s="19">
        <v>25000</v>
      </c>
    </row>
    <row r="19" spans="1:6" x14ac:dyDescent="0.25">
      <c r="B19" s="5" t="s">
        <v>27</v>
      </c>
      <c r="C19" s="21"/>
      <c r="D19" s="19">
        <v>25000</v>
      </c>
      <c r="E19" s="19">
        <v>25000</v>
      </c>
      <c r="F19" s="19">
        <v>25000</v>
      </c>
    </row>
    <row r="20" spans="1:6" x14ac:dyDescent="0.25">
      <c r="B20" s="5" t="s">
        <v>28</v>
      </c>
      <c r="C20" s="21"/>
      <c r="D20" s="19">
        <v>25000</v>
      </c>
      <c r="E20" s="19">
        <v>25000</v>
      </c>
      <c r="F20" s="19">
        <v>25000</v>
      </c>
    </row>
    <row r="21" spans="1:6" x14ac:dyDescent="0.25">
      <c r="B21" s="5" t="s">
        <v>29</v>
      </c>
      <c r="C21" s="21"/>
      <c r="D21" s="19">
        <v>50000</v>
      </c>
      <c r="E21" s="19">
        <v>50000</v>
      </c>
      <c r="F21" s="19">
        <v>50000</v>
      </c>
    </row>
    <row r="22" spans="1:6" x14ac:dyDescent="0.25">
      <c r="B22" t="s">
        <v>30</v>
      </c>
      <c r="C22" s="21"/>
      <c r="D22" s="19">
        <f>SUBTOTAL(109,Avantages[1])</f>
        <v>140000</v>
      </c>
      <c r="E22" s="19">
        <f>SUBTOTAL(109,Avantages[2])</f>
        <v>175000</v>
      </c>
      <c r="F22" s="19">
        <f>SUBTOTAL(109,Avantages[3])</f>
        <v>200000</v>
      </c>
    </row>
    <row r="23" spans="1:6" x14ac:dyDescent="0.25">
      <c r="B23" s="25"/>
      <c r="C23" s="25"/>
      <c r="D23" s="25"/>
      <c r="E23" s="25"/>
      <c r="F23" s="25"/>
    </row>
    <row r="24" spans="1:6" x14ac:dyDescent="0.25">
      <c r="A24" s="10" t="s">
        <v>12</v>
      </c>
      <c r="B24" s="9" t="s">
        <v>31</v>
      </c>
      <c r="C24" s="9" t="s">
        <v>50</v>
      </c>
      <c r="D24" s="9" t="s">
        <v>52</v>
      </c>
      <c r="E24" s="9" t="s">
        <v>53</v>
      </c>
      <c r="F24" s="9" t="s">
        <v>54</v>
      </c>
    </row>
    <row r="25" spans="1:6" x14ac:dyDescent="0.25">
      <c r="B25" s="5" t="s">
        <v>32</v>
      </c>
      <c r="C25" s="21"/>
      <c r="D25" s="19">
        <v>7500</v>
      </c>
      <c r="E25" s="19">
        <v>25000</v>
      </c>
      <c r="F25" s="19">
        <v>37500</v>
      </c>
    </row>
    <row r="26" spans="1:6" x14ac:dyDescent="0.25">
      <c r="B26" s="5" t="s">
        <v>33</v>
      </c>
      <c r="C26" s="21"/>
      <c r="D26" s="19">
        <v>15000</v>
      </c>
      <c r="E26" s="19">
        <v>15000</v>
      </c>
      <c r="F26" s="19">
        <v>15000</v>
      </c>
    </row>
    <row r="27" spans="1:6" x14ac:dyDescent="0.25">
      <c r="B27" s="5" t="s">
        <v>34</v>
      </c>
      <c r="C27" s="21"/>
      <c r="D27" s="19">
        <v>35000</v>
      </c>
      <c r="E27" s="19">
        <v>35000</v>
      </c>
      <c r="F27" s="19">
        <v>35000</v>
      </c>
    </row>
    <row r="28" spans="1:6" x14ac:dyDescent="0.25">
      <c r="B28" s="5" t="s">
        <v>35</v>
      </c>
      <c r="C28" s="21"/>
      <c r="D28" s="19">
        <v>10000</v>
      </c>
      <c r="E28" s="19">
        <v>10000</v>
      </c>
      <c r="F28" s="19">
        <v>10000</v>
      </c>
    </row>
    <row r="29" spans="1:6" ht="15" customHeight="1" x14ac:dyDescent="0.25">
      <c r="B29" s="5" t="s">
        <v>36</v>
      </c>
      <c r="C29" s="21"/>
      <c r="D29" s="20">
        <f>InvestissementInitial[[#Totals],[ANNÉE]]/3</f>
        <v>63333.333333333336</v>
      </c>
      <c r="E29" s="20">
        <f>InvestissementInitial[[#Totals],[ANNÉE]]/3</f>
        <v>63333.333333333336</v>
      </c>
      <c r="F29" s="20">
        <f>InvestissementInitial[[#Totals],[ANNÉE]]/3</f>
        <v>63333.333333333336</v>
      </c>
    </row>
    <row r="30" spans="1:6" x14ac:dyDescent="0.25">
      <c r="B30" t="s">
        <v>37</v>
      </c>
      <c r="C30" s="21"/>
      <c r="D30" s="19">
        <f>SUBTOTAL(109,Coûts[1])</f>
        <v>130833.33333333334</v>
      </c>
      <c r="E30" s="19">
        <f>SUBTOTAL(109,Coûts[2])</f>
        <v>148333.33333333334</v>
      </c>
      <c r="F30" s="19">
        <f>SUBTOTAL(109,Coûts[3])</f>
        <v>160833.33333333334</v>
      </c>
    </row>
    <row r="31" spans="1:6" x14ac:dyDescent="0.25">
      <c r="B31" s="25"/>
      <c r="C31" s="25"/>
      <c r="D31" s="25"/>
      <c r="E31" s="25"/>
      <c r="F31" s="25"/>
    </row>
    <row r="32" spans="1:6" x14ac:dyDescent="0.25">
      <c r="A32" s="10" t="s">
        <v>13</v>
      </c>
      <c r="B32" s="9" t="s">
        <v>38</v>
      </c>
      <c r="C32" s="9" t="s">
        <v>50</v>
      </c>
      <c r="D32" s="9" t="s">
        <v>52</v>
      </c>
      <c r="E32" s="9" t="s">
        <v>53</v>
      </c>
      <c r="F32" s="9" t="s">
        <v>54</v>
      </c>
    </row>
    <row r="33" spans="1:6" x14ac:dyDescent="0.25">
      <c r="B33" s="5" t="s">
        <v>39</v>
      </c>
      <c r="C33" s="21"/>
      <c r="D33" s="19">
        <f>Avantages[[#Totals],[1]]-Coûts[[#Totals],[1]]</f>
        <v>9166.666666666657</v>
      </c>
      <c r="E33" s="19">
        <f>Avantages[[#Totals],[2]]-Coûts[[#Totals],[2]]</f>
        <v>26666.666666666657</v>
      </c>
      <c r="F33" s="19">
        <f>Avantages[[#Totals],[3]]-Coûts[[#Totals],[3]]</f>
        <v>39166.666666666657</v>
      </c>
    </row>
    <row r="34" spans="1:6" x14ac:dyDescent="0.25">
      <c r="B34" s="5" t="s">
        <v>40</v>
      </c>
      <c r="C34" s="21"/>
      <c r="D34" s="19">
        <f>D33*TauxImposition</f>
        <v>2749.9999999999968</v>
      </c>
      <c r="E34" s="19">
        <f>E33*TauxImposition</f>
        <v>7999.9999999999964</v>
      </c>
      <c r="F34" s="19">
        <f>F33*TauxImposition</f>
        <v>11749.999999999996</v>
      </c>
    </row>
    <row r="35" spans="1:6" x14ac:dyDescent="0.25">
      <c r="B35" s="5" t="s">
        <v>41</v>
      </c>
      <c r="C35" s="21"/>
      <c r="D35" s="19">
        <f t="shared" ref="D35:F35" si="0">D33-D34</f>
        <v>6416.6666666666606</v>
      </c>
      <c r="E35" s="19">
        <f t="shared" si="0"/>
        <v>18666.666666666661</v>
      </c>
      <c r="F35" s="19">
        <f t="shared" si="0"/>
        <v>27416.666666666661</v>
      </c>
    </row>
    <row r="36" spans="1:6" x14ac:dyDescent="0.25">
      <c r="B36" s="5" t="s">
        <v>42</v>
      </c>
      <c r="C36" s="21"/>
      <c r="D36" s="19">
        <f>D29</f>
        <v>63333.333333333336</v>
      </c>
      <c r="E36" s="19">
        <f>E29</f>
        <v>63333.333333333336</v>
      </c>
      <c r="F36" s="19">
        <f>F29</f>
        <v>63333.333333333336</v>
      </c>
    </row>
    <row r="37" spans="1:6" x14ac:dyDescent="0.25">
      <c r="B37" s="5" t="s">
        <v>43</v>
      </c>
      <c r="C37" s="19">
        <f>-InvestissementInitial[[#Totals],[ANNÉE]]</f>
        <v>-190000</v>
      </c>
      <c r="D37" s="19">
        <f t="shared" ref="D37:F37" si="1">D35+D36</f>
        <v>69750</v>
      </c>
      <c r="E37" s="19">
        <f t="shared" si="1"/>
        <v>82000</v>
      </c>
      <c r="F37" s="19">
        <f t="shared" si="1"/>
        <v>90750</v>
      </c>
    </row>
    <row r="38" spans="1:6" x14ac:dyDescent="0.25">
      <c r="B38" s="5" t="s">
        <v>44</v>
      </c>
      <c r="C38" s="19">
        <f>C37</f>
        <v>-190000</v>
      </c>
      <c r="D38" s="19">
        <f t="shared" ref="D38:F38" si="2">C38+D37</f>
        <v>-120250</v>
      </c>
      <c r="E38" s="19">
        <f t="shared" si="2"/>
        <v>-38250</v>
      </c>
      <c r="F38" s="19">
        <f t="shared" si="2"/>
        <v>52500</v>
      </c>
    </row>
    <row r="39" spans="1:6" x14ac:dyDescent="0.25">
      <c r="B39" s="25"/>
      <c r="C39" s="25"/>
      <c r="D39" s="25"/>
      <c r="E39" s="25"/>
      <c r="F39" s="25"/>
    </row>
    <row r="40" spans="1:6" x14ac:dyDescent="0.25">
      <c r="A40" s="10" t="s">
        <v>14</v>
      </c>
      <c r="B40" s="9" t="s">
        <v>45</v>
      </c>
      <c r="C40" s="11" t="s">
        <v>51</v>
      </c>
    </row>
    <row r="41" spans="1:6" x14ac:dyDescent="0.25">
      <c r="B41" s="5" t="s">
        <v>46</v>
      </c>
      <c r="C41" s="19">
        <f>C37+(NPV(_xlfn.SINGLE(TauxDeRendement),D37:F37))</f>
        <v>9359.5041322313773</v>
      </c>
    </row>
    <row r="42" spans="1:6" x14ac:dyDescent="0.25">
      <c r="B42" s="5" t="s">
        <v>47</v>
      </c>
      <c r="C42" s="24">
        <f>IRR(C37:F37)</f>
        <v>0.12655165144706393</v>
      </c>
    </row>
    <row r="43" spans="1:6" x14ac:dyDescent="0.25">
      <c r="B43" s="5" t="s">
        <v>48</v>
      </c>
      <c r="C43" s="7">
        <f>IF(F38&lt;=0,"Dépasse 3 ans",IF(E38&lt;=0,(F37-F38)/F37+2,IF(D38&lt;=0,(E37-E38)/E37+1,IF(C38&lt;=0,(D37-D38)/D37,"N/A"))))</f>
        <v>2.4214876033057853</v>
      </c>
    </row>
  </sheetData>
  <mergeCells count="4">
    <mergeCell ref="B23:F23"/>
    <mergeCell ref="B31:F31"/>
    <mergeCell ref="B39:F39"/>
    <mergeCell ref="B15:F15"/>
  </mergeCells>
  <pageMargins left="0.4" right="0.4" top="0.4" bottom="0.6" header="0.3" footer="0.3"/>
  <pageSetup paperSize="9" fitToHeight="0"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DÉMARRER</vt:lpstr>
      <vt:lpstr>OUTIL DE BUDGÉTISATION</vt:lpstr>
      <vt:lpstr>TauxDeRendement</vt:lpstr>
      <vt:lpstr>TauxImposition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2018-05-31T12:22:28Z</dcterms:created>
  <dcterms:modified xsi:type="dcterms:W3CDTF">2018-12-06T03:06:22Z</dcterms:modified>
</cp:coreProperties>
</file>

<file path=docProps/custom.xml><?xml version="1.0" encoding="utf-8"?>
<Properties xmlns="http://schemas.openxmlformats.org/officeDocument/2006/custom-properties" xmlns:vt="http://schemas.openxmlformats.org/officeDocument/2006/docPropsVTypes"/>
</file>