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7_From_Market_adaptation_fr-CA\review sheets\fr-CA\"/>
    </mc:Choice>
  </mc:AlternateContent>
  <bookViews>
    <workbookView xWindow="0" yWindow="0" windowWidth="28800" windowHeight="13635" xr2:uid="{00000000-000D-0000-FFFF-FFFF00000000}"/>
  </bookViews>
  <sheets>
    <sheet name="Liste de courses" sheetId="1" r:id="rId1"/>
  </sheets>
  <definedNames>
    <definedName name="Catégorie1">'Liste de courses'!$D$2</definedName>
    <definedName name="Categorie1Total">'Liste de courses'!$D$3</definedName>
    <definedName name="Catégorie2">'Liste de courses'!$E$2</definedName>
    <definedName name="Categorie2Total">'Liste de courses'!$E$3</definedName>
    <definedName name="Catégorie3">'Liste de courses'!$F$2</definedName>
    <definedName name="Categorie3Total">'Liste de courses'!$F$3</definedName>
    <definedName name="Catégorie4">'Liste de courses'!$G$2</definedName>
    <definedName name="Categorie4Total">'Liste de courses'!$G$3</definedName>
    <definedName name="Catégorie5">'Liste de courses'!$H$2</definedName>
    <definedName name="Categorie5Total">'Liste de courses'!$H$3</definedName>
    <definedName name="ColonneTitreRégion1...J3.1">'Liste de courses'!$D$2</definedName>
    <definedName name="_xlnm.Print_Titles" localSheetId="0">'Liste de courses'!$5:$5</definedName>
    <definedName name="RechercheCatégorie">'Liste de courses'!$D$2:$H$2</definedName>
    <definedName name="TitreColonne1">ListedeCourses[[#Headers],[TERMINÉ?]]</definedName>
    <definedName name="TotalGénéral">SUM(ListedeCourses[TOTAL])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F3" i="1" l="1"/>
  <c r="D3" i="1"/>
  <c r="E3" i="1"/>
  <c r="G3" i="1"/>
  <c r="I3" i="1"/>
  <c r="H3" i="1"/>
</calcChain>
</file>

<file path=xl/sharedStrings.xml><?xml version="1.0" encoding="utf-8"?>
<sst xmlns="http://schemas.openxmlformats.org/spreadsheetml/2006/main" count="103" uniqueCount="53">
  <si>
    <t>LISTE
DE COURSES</t>
  </si>
  <si>
    <t>Oui</t>
  </si>
  <si>
    <t>ARTICLE</t>
  </si>
  <si>
    <t>Pêches</t>
  </si>
  <si>
    <t>Pommes</t>
  </si>
  <si>
    <t>Bananes</t>
  </si>
  <si>
    <t>Laitue</t>
  </si>
  <si>
    <t>Tomates</t>
  </si>
  <si>
    <t>Courge</t>
  </si>
  <si>
    <t>Céleri</t>
  </si>
  <si>
    <t>Concombre</t>
  </si>
  <si>
    <t>Champignons</t>
  </si>
  <si>
    <t xml:space="preserve">Lait </t>
  </si>
  <si>
    <t>Fromage</t>
  </si>
  <si>
    <t>Œufs</t>
  </si>
  <si>
    <t>Fromage blanc</t>
  </si>
  <si>
    <t>Crème</t>
  </si>
  <si>
    <t>Yaourt</t>
  </si>
  <si>
    <t>Bœuf</t>
  </si>
  <si>
    <t>Saumon sauvage</t>
  </si>
  <si>
    <t>Pinces de crabe</t>
  </si>
  <si>
    <t>VERGER</t>
  </si>
  <si>
    <t>MAGASIN</t>
  </si>
  <si>
    <t>Marché</t>
  </si>
  <si>
    <t>Agriculteur local</t>
  </si>
  <si>
    <t>Marché fermier</t>
  </si>
  <si>
    <t>Marché au poisson</t>
  </si>
  <si>
    <t>ÉPICERIE</t>
  </si>
  <si>
    <t>CATÉGORIE</t>
  </si>
  <si>
    <t>AUTRES</t>
  </si>
  <si>
    <t>MARCHÉ LOCAL</t>
  </si>
  <si>
    <t>LIVRAISON À DOMICILE</t>
  </si>
  <si>
    <t>QTÉ</t>
  </si>
  <si>
    <t>UNITÉ</t>
  </si>
  <si>
    <t>kilos</t>
  </si>
  <si>
    <t>lot</t>
  </si>
  <si>
    <t>tête</t>
  </si>
  <si>
    <t>unité</t>
  </si>
  <si>
    <t>litres</t>
  </si>
  <si>
    <t>douzaine</t>
  </si>
  <si>
    <t>16 grammes</t>
  </si>
  <si>
    <t>8 grammes</t>
  </si>
  <si>
    <t>PRIX UNITAIRE</t>
  </si>
  <si>
    <t>TOTAL GÉNÉRAL</t>
  </si>
  <si>
    <t>TOTAL</t>
  </si>
  <si>
    <t>NOTE</t>
  </si>
  <si>
    <t>A un bon de réduction</t>
  </si>
  <si>
    <t>Variété de blocs de fromage</t>
  </si>
  <si>
    <t>Grec avec du miel</t>
  </si>
  <si>
    <t>Filet mignon et bacon</t>
  </si>
  <si>
    <t>Primeur</t>
  </si>
  <si>
    <t>À vous de jouer! Remplacez les entrées ci-dessus par vos propres entrées pour effectuer le suivi de vos catégories fréquemment utilisées.</t>
  </si>
  <si>
    <t>TERMINÉ?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</si>
</sst>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\ &quot;€&quot;"/>
    <numFmt numFmtId="168" formatCode="#,##0.00\ &quot;$&quot;"/>
  </numFmts>
  <fonts count="13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2" applyFill="0" applyProtection="0">
      <alignment horizontal="center" vertical="top"/>
    </xf>
    <xf numFmtId="16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6" fontId="2" fillId="10" borderId="2" applyProtection="0">
      <alignment horizontal="center" vertical="top"/>
    </xf>
  </cellStyleXfs>
  <cellXfs count="28">
    <xf numFmtId="0" fontId="0" fillId="0" borderId="0" xfId="0">
      <alignment horizontal="left" vertical="center" wrapText="1"/>
    </xf>
    <xf numFmtId="0" fontId="8" fillId="8" borderId="0" xfId="17" applyFont="1" applyAlignment="1" applyProtection="1">
      <alignment vertical="center"/>
    </xf>
    <xf numFmtId="0" fontId="9" fillId="0" borderId="0" xfId="0" applyFont="1" applyFill="1" applyProtection="1">
      <alignment horizontal="left" vertical="center" wrapText="1"/>
    </xf>
    <xf numFmtId="0" fontId="10" fillId="2" borderId="0" xfId="2" applyFont="1" applyProtection="1">
      <alignment horizontal="left" vertical="center" wrapText="1"/>
    </xf>
    <xf numFmtId="0" fontId="10" fillId="2" borderId="3" xfId="2" applyFont="1" applyBorder="1" applyProtection="1">
      <alignment horizontal="left" vertical="center" wrapText="1"/>
    </xf>
    <xf numFmtId="0" fontId="11" fillId="6" borderId="1" xfId="1" applyFont="1" applyProtection="1">
      <alignment horizontal="center" wrapText="1"/>
    </xf>
    <xf numFmtId="0" fontId="8" fillId="3" borderId="1" xfId="8" applyFont="1" applyProtection="1">
      <alignment horizontal="center" wrapText="1"/>
    </xf>
    <xf numFmtId="0" fontId="8" fillId="4" borderId="1" xfId="9" applyFont="1" applyProtection="1">
      <alignment horizontal="center" wrapText="1"/>
    </xf>
    <xf numFmtId="0" fontId="8" fillId="5" borderId="1" xfId="10" applyFont="1" applyProtection="1">
      <alignment horizontal="center" wrapText="1"/>
    </xf>
    <xf numFmtId="0" fontId="8" fillId="7" borderId="1" xfId="13" applyFont="1">
      <alignment horizontal="center" wrapText="1"/>
    </xf>
    <xf numFmtId="0" fontId="8" fillId="10" borderId="1" xfId="12" applyFont="1" applyProtection="1">
      <alignment horizontal="center" wrapText="1"/>
    </xf>
    <xf numFmtId="0" fontId="8" fillId="8" borderId="0" xfId="17" applyFont="1" applyProtection="1">
      <alignment horizontal="center" vertical="center"/>
    </xf>
    <xf numFmtId="0" fontId="8" fillId="2" borderId="0" xfId="11" applyFont="1" applyAlignment="1" applyProtection="1">
      <alignment horizontal="left" vertical="center" indent="3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9" fillId="0" borderId="0" xfId="14" applyFont="1" applyBorder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Protection="1">
      <alignment horizontal="left" vertical="center" wrapText="1"/>
    </xf>
    <xf numFmtId="167" fontId="9" fillId="0" borderId="0" xfId="0" applyNumberFormat="1" applyFont="1" applyProtection="1">
      <alignment horizontal="left" vertical="center" wrapText="1"/>
    </xf>
    <xf numFmtId="168" fontId="9" fillId="0" borderId="0" xfId="6" applyNumberFormat="1" applyFont="1" applyBorder="1" applyAlignment="1" applyProtection="1">
      <alignment horizontal="right" vertical="center"/>
    </xf>
    <xf numFmtId="168" fontId="12" fillId="6" borderId="2" xfId="5" applyNumberFormat="1" applyFont="1" applyFill="1" applyProtection="1">
      <alignment horizontal="center" vertical="top"/>
    </xf>
    <xf numFmtId="168" fontId="12" fillId="3" borderId="2" xfId="5" applyNumberFormat="1" applyFont="1" applyFill="1" applyProtection="1">
      <alignment horizontal="center" vertical="top"/>
    </xf>
    <xf numFmtId="168" fontId="12" fillId="4" borderId="2" xfId="5" applyNumberFormat="1" applyFont="1" applyFill="1" applyProtection="1">
      <alignment horizontal="center" vertical="top"/>
    </xf>
    <xf numFmtId="168" fontId="12" fillId="5" borderId="2" xfId="5" applyNumberFormat="1" applyFont="1" applyFill="1" applyProtection="1">
      <alignment horizontal="center" vertical="top"/>
    </xf>
    <xf numFmtId="168" fontId="12" fillId="7" borderId="2" xfId="5" applyNumberFormat="1" applyFont="1" applyFill="1" applyProtection="1">
      <alignment horizontal="center" vertical="top"/>
    </xf>
    <xf numFmtId="168" fontId="12" fillId="10" borderId="2" xfId="5" applyNumberFormat="1" applyFont="1" applyFill="1" applyProtection="1">
      <alignment horizontal="center" vertical="top"/>
    </xf>
  </cellXfs>
  <cellStyles count="20">
    <cellStyle name="Accent1" xfId="17" builtinId="29" customBuiltin="1"/>
    <cellStyle name="Aligner au centre" xfId="14" xr:uid="{00000000-0005-0000-0000-000001000000}"/>
    <cellStyle name="Calcul" xfId="19" builtinId="22" customBuiltin="1"/>
    <cellStyle name="Catégorie" xfId="13" xr:uid="{00000000-0005-0000-0000-000003000000}"/>
    <cellStyle name="Lien hypertexte" xfId="15" builtinId="8" customBuiltin="1"/>
    <cellStyle name="Lien hypertexte visité" xfId="16" builtinId="9" customBuiltin="1"/>
    <cellStyle name="Milliers" xfId="3" builtinId="3" customBuiltin="1"/>
    <cellStyle name="Milliers [0]" xfId="4" builtinId="6" customBuiltin="1"/>
    <cellStyle name="Monétaire" xfId="5" builtinId="4" customBuiltin="1"/>
    <cellStyle name="Monétaire [0]" xfId="6" builtinId="7" customBuiltin="1"/>
    <cellStyle name="Normal" xfId="0" builtinId="0" customBuiltin="1"/>
    <cellStyle name="Note" xfId="11" builtinId="10" customBuiltin="1"/>
    <cellStyle name="Pourcentage" xfId="7" builtinId="5" customBuiltin="1"/>
    <cellStyle name="Sortie" xfId="18" builtinId="21" customBuiltin="1"/>
    <cellStyle name="Titre" xfId="2" builtinId="15" customBuiltin="1"/>
    <cellStyle name="Titre 1" xfId="1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12" builtinId="25" customBuiltin="1"/>
  </cellStyles>
  <dxfs count="16">
    <dxf>
      <numFmt numFmtId="168" formatCode="#,##0.00\ &quot;$&quot;"/>
      <alignment horizontal="right" vertical="center" textRotation="0" wrapText="0" indent="0" justifyLastLine="0" shrinkToFit="0" readingOrder="0"/>
      <protection locked="1" hidden="0"/>
    </dxf>
    <dxf>
      <numFmt numFmtId="168" formatCode="#,##0.00\ &quot;$&quot;"/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Liste de courses" defaultPivotStyle="PivotStyleLight8">
    <tableStyle name="Liste de courses" pivot="0" count="2" xr9:uid="{00000000-0011-0000-FFFF-FFFF00000000}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Image 5" descr="Produits frais : laitue, tomates et concombr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deCourses" displayName="ListedeCourses" ref="B5:J23" headerRowDxfId="10" dataDxfId="9" totalsRowDxfId="8">
  <autoFilter ref="B5:J23" xr:uid="{00000000-0009-0000-0100-000001000000}"/>
  <tableColumns count="9">
    <tableColumn id="1" xr3:uid="{00000000-0010-0000-0000-000001000000}" name="TERMINÉ?" totalsRowLabel="Total" dataCellStyle="Aligner au centre"/>
    <tableColumn id="2" xr3:uid="{00000000-0010-0000-0000-000002000000}" name="ARTICLE" dataDxfId="7" dataCellStyle="Normal"/>
    <tableColumn id="9" xr3:uid="{00000000-0010-0000-0000-000009000000}" name="MAGASIN" dataDxfId="6" dataCellStyle="Normal"/>
    <tableColumn id="3" xr3:uid="{00000000-0010-0000-0000-000003000000}" name="CATÉGORIE" dataDxfId="5" dataCellStyle="Normal"/>
    <tableColumn id="4" xr3:uid="{00000000-0010-0000-0000-000004000000}" name="QTÉ" dataCellStyle="Aligner au centre"/>
    <tableColumn id="8" xr3:uid="{00000000-0010-0000-0000-000008000000}" name="UNITÉ" dataDxfId="4" totalsRowDxfId="3"/>
    <tableColumn id="5" xr3:uid="{00000000-0010-0000-0000-000005000000}" name="PRIX UNITAIRE" dataDxfId="1" dataCellStyle="Monétaire [0]"/>
    <tableColumn id="6" xr3:uid="{00000000-0010-0000-0000-000006000000}" name="TOTAL" dataDxfId="0" dataCellStyle="Monétaire [0]">
      <calculatedColumnFormula>IFERROR(ListedeCourses[QTÉ]*ListedeCourses[PRIX UNITAIRE],"")</calculatedColumnFormula>
    </tableColumn>
    <tableColumn id="7" xr3:uid="{00000000-0010-0000-0000-000007000000}" name="NOTE" totalsRowFunction="count" dataDxfId="2" dataCellStyle="Normal"/>
  </tableColumns>
  <tableStyleInfo name="Liste de courses" showFirstColumn="0" showLastColumn="0" showRowStripes="1" showColumnStripes="0"/>
  <extLst>
    <ext xmlns:x14="http://schemas.microsoft.com/office/spreadsheetml/2009/9/main" uri="{504A1905-F514-4f6f-8877-14C23A59335A}">
      <x14:table altTextSummary="Dans ce tableau, entrez l’article, le nom du magasin, la catégorie, la quantité, l’unité, le prix unitaire et des notes. Sélectionnez Oui dans la colonne Terminé lorsque l’article a été acheté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J23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19" customWidth="1"/>
    <col min="2" max="2" width="14.140625" style="19" customWidth="1"/>
    <col min="3" max="3" width="22.7109375" style="19" customWidth="1"/>
    <col min="4" max="4" width="25.7109375" style="19" customWidth="1"/>
    <col min="5" max="5" width="23.28515625" style="19" customWidth="1"/>
    <col min="6" max="6" width="25.5703125" style="19" customWidth="1"/>
    <col min="7" max="7" width="24.42578125" style="19" customWidth="1"/>
    <col min="8" max="8" width="25.42578125" style="20" customWidth="1"/>
    <col min="9" max="9" width="21.42578125" style="19" customWidth="1"/>
    <col min="10" max="10" width="26.85546875" style="19" customWidth="1"/>
    <col min="11" max="11" width="2.7109375" style="19" customWidth="1"/>
    <col min="12" max="16384" width="9.140625" style="19"/>
  </cols>
  <sheetData>
    <row r="1" spans="2:10" s="2" customFormat="1" ht="81" customHeight="1" thickBot="1" x14ac:dyDescent="0.3">
      <c r="B1" s="1"/>
      <c r="C1" s="1"/>
      <c r="D1" s="1"/>
      <c r="E1" s="1"/>
      <c r="F1" s="1"/>
      <c r="G1" s="1"/>
      <c r="H1" s="1"/>
      <c r="I1" s="1"/>
      <c r="J1" s="1"/>
    </row>
    <row r="2" spans="2:10" s="2" customFormat="1" ht="35.1" customHeight="1" thickTop="1" x14ac:dyDescent="0.25">
      <c r="B2" s="3" t="s">
        <v>0</v>
      </c>
      <c r="C2" s="4"/>
      <c r="D2" s="5" t="s">
        <v>21</v>
      </c>
      <c r="E2" s="6" t="s">
        <v>27</v>
      </c>
      <c r="F2" s="7" t="s">
        <v>31</v>
      </c>
      <c r="G2" s="8" t="s">
        <v>30</v>
      </c>
      <c r="H2" s="9" t="s">
        <v>29</v>
      </c>
      <c r="I2" s="10" t="s">
        <v>43</v>
      </c>
      <c r="J2" s="11"/>
    </row>
    <row r="3" spans="2:10" s="2" customFormat="1" ht="35.1" customHeight="1" thickBot="1" x14ac:dyDescent="0.3">
      <c r="B3" s="3"/>
      <c r="C3" s="4"/>
      <c r="D3" s="22">
        <f>IFERROR(SUMIF(ListedeCourses[CATÉGORIE],Catégorie1,ListedeCourses[TOTAL]), "")</f>
        <v>11.95</v>
      </c>
      <c r="E3" s="23">
        <f>IFERROR(SUMIF(ListedeCourses[CATÉGORIE],Catégorie2,ListedeCourses[TOTAL]), "")</f>
        <v>6.1150000000000002</v>
      </c>
      <c r="F3" s="24">
        <f>IFERROR(SUMIF(ListedeCourses[CATÉGORIE],Catégorie3,ListedeCourses[TOTAL]), "")</f>
        <v>31.85</v>
      </c>
      <c r="G3" s="25">
        <f>IFERROR(SUMIF(ListedeCourses[CATÉGORIE],Catégorie4,ListedeCourses[TOTAL]), "")</f>
        <v>216.60000000000002</v>
      </c>
      <c r="H3" s="26">
        <f>IFERROR(SUMIF(ListedeCourses[CATÉGORIE],Catégorie5,ListedeCourses[TOTAL]), "")</f>
        <v>3.99</v>
      </c>
      <c r="I3" s="27">
        <f>SUM(ListedeCourses[TOTAL])</f>
        <v>270.505</v>
      </c>
      <c r="J3" s="11"/>
    </row>
    <row r="4" spans="2:10" s="2" customFormat="1" ht="21" customHeight="1" thickTop="1" x14ac:dyDescent="0.25">
      <c r="B4" s="12" t="s">
        <v>51</v>
      </c>
      <c r="C4" s="12"/>
      <c r="D4" s="12"/>
      <c r="E4" s="12"/>
      <c r="F4" s="12"/>
      <c r="G4" s="12"/>
      <c r="H4" s="12"/>
      <c r="I4" s="11" t="str">
        <f>IF(SUM(D3:H3)&lt;&gt;SUM(ListedeCourses[TOTAL]),"Déséquilibré","")</f>
        <v/>
      </c>
      <c r="J4" s="11"/>
    </row>
    <row r="5" spans="2:10" s="2" customFormat="1" ht="30" customHeight="1" x14ac:dyDescent="0.25">
      <c r="B5" s="13" t="s">
        <v>52</v>
      </c>
      <c r="C5" s="14" t="s">
        <v>2</v>
      </c>
      <c r="D5" s="15" t="s">
        <v>22</v>
      </c>
      <c r="E5" s="15" t="s">
        <v>28</v>
      </c>
      <c r="F5" s="13" t="s">
        <v>32</v>
      </c>
      <c r="G5" s="15" t="s">
        <v>33</v>
      </c>
      <c r="H5" s="15" t="s">
        <v>42</v>
      </c>
      <c r="I5" s="16" t="s">
        <v>44</v>
      </c>
      <c r="J5" s="14" t="s">
        <v>45</v>
      </c>
    </row>
    <row r="6" spans="2:10" s="2" customFormat="1" ht="30" customHeight="1" x14ac:dyDescent="0.25">
      <c r="B6" s="17" t="s">
        <v>1</v>
      </c>
      <c r="C6" s="18" t="s">
        <v>3</v>
      </c>
      <c r="D6" s="18" t="s">
        <v>50</v>
      </c>
      <c r="E6" s="18" t="s">
        <v>21</v>
      </c>
      <c r="F6" s="17">
        <v>2</v>
      </c>
      <c r="G6" s="15" t="s">
        <v>34</v>
      </c>
      <c r="H6" s="21">
        <v>2.99</v>
      </c>
      <c r="I6" s="21">
        <f>IFERROR(ListedeCourses[QTÉ]*ListedeCourses[PRIX UNITAIRE],"")</f>
        <v>5.98</v>
      </c>
      <c r="J6" s="18"/>
    </row>
    <row r="7" spans="2:10" s="2" customFormat="1" ht="30" customHeight="1" x14ac:dyDescent="0.25">
      <c r="B7" s="17" t="s">
        <v>1</v>
      </c>
      <c r="C7" s="18" t="s">
        <v>4</v>
      </c>
      <c r="D7" s="18" t="s">
        <v>50</v>
      </c>
      <c r="E7" s="18" t="s">
        <v>21</v>
      </c>
      <c r="F7" s="17">
        <v>3</v>
      </c>
      <c r="G7" s="15" t="s">
        <v>34</v>
      </c>
      <c r="H7" s="21">
        <v>1.99</v>
      </c>
      <c r="I7" s="21">
        <f>IFERROR(ListedeCourses[QTÉ]*ListedeCourses[PRIX UNITAIRE],"")</f>
        <v>5.97</v>
      </c>
      <c r="J7" s="18" t="s">
        <v>46</v>
      </c>
    </row>
    <row r="8" spans="2:10" s="2" customFormat="1" ht="30" customHeight="1" x14ac:dyDescent="0.25">
      <c r="B8" s="17"/>
      <c r="C8" s="18" t="s">
        <v>5</v>
      </c>
      <c r="D8" s="18" t="s">
        <v>50</v>
      </c>
      <c r="E8" s="18" t="s">
        <v>29</v>
      </c>
      <c r="F8" s="17">
        <v>1</v>
      </c>
      <c r="G8" s="15" t="s">
        <v>35</v>
      </c>
      <c r="H8" s="21">
        <v>3.99</v>
      </c>
      <c r="I8" s="21">
        <f>IFERROR(ListedeCourses[QTÉ]*ListedeCourses[PRIX UNITAIRE],"")</f>
        <v>3.99</v>
      </c>
      <c r="J8" s="18"/>
    </row>
    <row r="9" spans="2:10" s="2" customFormat="1" ht="30" customHeight="1" x14ac:dyDescent="0.25">
      <c r="B9" s="17" t="s">
        <v>1</v>
      </c>
      <c r="C9" s="18" t="s">
        <v>6</v>
      </c>
      <c r="D9" s="18" t="s">
        <v>23</v>
      </c>
      <c r="E9" s="18" t="s">
        <v>30</v>
      </c>
      <c r="F9" s="17">
        <v>2</v>
      </c>
      <c r="G9" s="15" t="s">
        <v>36</v>
      </c>
      <c r="H9" s="21">
        <v>2.29</v>
      </c>
      <c r="I9" s="21">
        <f>IFERROR(ListedeCourses[QTÉ]*ListedeCourses[PRIX UNITAIRE],"")</f>
        <v>4.58</v>
      </c>
      <c r="J9" s="18"/>
    </row>
    <row r="10" spans="2:10" s="2" customFormat="1" ht="30" customHeight="1" x14ac:dyDescent="0.25">
      <c r="B10" s="17"/>
      <c r="C10" s="18" t="s">
        <v>7</v>
      </c>
      <c r="D10" s="18" t="s">
        <v>23</v>
      </c>
      <c r="E10" s="18" t="s">
        <v>30</v>
      </c>
      <c r="F10" s="17">
        <v>4</v>
      </c>
      <c r="G10" s="15" t="s">
        <v>34</v>
      </c>
      <c r="H10" s="21">
        <v>3.49</v>
      </c>
      <c r="I10" s="21">
        <f>IFERROR(ListedeCourses[QTÉ]*ListedeCourses[PRIX UNITAIRE],"")</f>
        <v>13.96</v>
      </c>
      <c r="J10" s="18"/>
    </row>
    <row r="11" spans="2:10" s="2" customFormat="1" ht="30" customHeight="1" x14ac:dyDescent="0.25">
      <c r="B11" s="17" t="s">
        <v>1</v>
      </c>
      <c r="C11" s="18" t="s">
        <v>8</v>
      </c>
      <c r="D11" s="18" t="s">
        <v>23</v>
      </c>
      <c r="E11" s="18" t="s">
        <v>30</v>
      </c>
      <c r="F11" s="17">
        <v>2</v>
      </c>
      <c r="G11" s="15" t="s">
        <v>37</v>
      </c>
      <c r="H11" s="21">
        <v>1.5</v>
      </c>
      <c r="I11" s="21">
        <f>IFERROR(ListedeCourses[QTÉ]*ListedeCourses[PRIX UNITAIRE],"")</f>
        <v>3</v>
      </c>
      <c r="J11" s="18"/>
    </row>
    <row r="12" spans="2:10" s="2" customFormat="1" ht="30" customHeight="1" x14ac:dyDescent="0.25">
      <c r="B12" s="17" t="s">
        <v>1</v>
      </c>
      <c r="C12" s="18" t="s">
        <v>9</v>
      </c>
      <c r="D12" s="18" t="s">
        <v>50</v>
      </c>
      <c r="E12" s="18" t="s">
        <v>30</v>
      </c>
      <c r="F12" s="17">
        <v>2</v>
      </c>
      <c r="G12" s="15" t="s">
        <v>35</v>
      </c>
      <c r="H12" s="21">
        <v>1.99</v>
      </c>
      <c r="I12" s="21">
        <f>IFERROR(ListedeCourses[QTÉ]*ListedeCourses[PRIX UNITAIRE],"")</f>
        <v>3.98</v>
      </c>
      <c r="J12" s="18"/>
    </row>
    <row r="13" spans="2:10" s="2" customFormat="1" ht="30" customHeight="1" x14ac:dyDescent="0.25">
      <c r="B13" s="17"/>
      <c r="C13" s="18" t="s">
        <v>10</v>
      </c>
      <c r="D13" s="18" t="s">
        <v>23</v>
      </c>
      <c r="E13" s="18" t="s">
        <v>30</v>
      </c>
      <c r="F13" s="17">
        <v>1</v>
      </c>
      <c r="G13" s="15" t="s">
        <v>34</v>
      </c>
      <c r="H13" s="21">
        <v>2.29</v>
      </c>
      <c r="I13" s="21">
        <f>IFERROR(ListedeCourses[QTÉ]*ListedeCourses[PRIX UNITAIRE],"")</f>
        <v>2.29</v>
      </c>
      <c r="J13" s="18"/>
    </row>
    <row r="14" spans="2:10" s="2" customFormat="1" ht="30" customHeight="1" x14ac:dyDescent="0.25">
      <c r="B14" s="17"/>
      <c r="C14" s="18" t="s">
        <v>11</v>
      </c>
      <c r="D14" s="18" t="s">
        <v>50</v>
      </c>
      <c r="E14" s="18" t="s">
        <v>27</v>
      </c>
      <c r="F14" s="17">
        <v>0.5</v>
      </c>
      <c r="G14" s="15" t="s">
        <v>34</v>
      </c>
      <c r="H14" s="21">
        <v>2.25</v>
      </c>
      <c r="I14" s="21">
        <f>IFERROR(ListedeCourses[QTÉ]*ListedeCourses[PRIX UNITAIRE],"")</f>
        <v>1.125</v>
      </c>
      <c r="J14" s="18"/>
    </row>
    <row r="15" spans="2:10" s="2" customFormat="1" ht="30" customHeight="1" x14ac:dyDescent="0.25">
      <c r="B15" s="17" t="s">
        <v>1</v>
      </c>
      <c r="C15" s="18" t="s">
        <v>12</v>
      </c>
      <c r="D15" s="18" t="s">
        <v>24</v>
      </c>
      <c r="E15" s="18" t="s">
        <v>31</v>
      </c>
      <c r="F15" s="17">
        <v>2</v>
      </c>
      <c r="G15" s="15" t="s">
        <v>38</v>
      </c>
      <c r="H15" s="21">
        <v>3.99</v>
      </c>
      <c r="I15" s="21">
        <f>IFERROR(ListedeCourses[QTÉ]*ListedeCourses[PRIX UNITAIRE],"")</f>
        <v>7.98</v>
      </c>
      <c r="J15" s="18"/>
    </row>
    <row r="16" spans="2:10" s="2" customFormat="1" ht="30" customHeight="1" x14ac:dyDescent="0.25">
      <c r="B16" s="17" t="s">
        <v>1</v>
      </c>
      <c r="C16" s="18" t="s">
        <v>13</v>
      </c>
      <c r="D16" s="18" t="s">
        <v>24</v>
      </c>
      <c r="E16" s="18" t="s">
        <v>31</v>
      </c>
      <c r="F16" s="17">
        <v>1</v>
      </c>
      <c r="G16" s="15" t="s">
        <v>34</v>
      </c>
      <c r="H16" s="21">
        <v>9.99</v>
      </c>
      <c r="I16" s="21">
        <f>IFERROR(ListedeCourses[QTÉ]*ListedeCourses[PRIX UNITAIRE],"")</f>
        <v>9.99</v>
      </c>
      <c r="J16" s="18" t="s">
        <v>47</v>
      </c>
    </row>
    <row r="17" spans="2:10" s="2" customFormat="1" ht="30" customHeight="1" x14ac:dyDescent="0.25">
      <c r="B17" s="17" t="s">
        <v>1</v>
      </c>
      <c r="C17" s="18" t="s">
        <v>14</v>
      </c>
      <c r="D17" s="18" t="s">
        <v>24</v>
      </c>
      <c r="E17" s="18" t="s">
        <v>31</v>
      </c>
      <c r="F17" s="17">
        <v>2</v>
      </c>
      <c r="G17" s="15" t="s">
        <v>39</v>
      </c>
      <c r="H17" s="21">
        <v>3.5</v>
      </c>
      <c r="I17" s="21">
        <f>IFERROR(ListedeCourses[QTÉ]*ListedeCourses[PRIX UNITAIRE],"")</f>
        <v>7</v>
      </c>
      <c r="J17" s="18"/>
    </row>
    <row r="18" spans="2:10" s="2" customFormat="1" ht="30" customHeight="1" x14ac:dyDescent="0.25">
      <c r="B18" s="17" t="s">
        <v>1</v>
      </c>
      <c r="C18" s="18" t="s">
        <v>15</v>
      </c>
      <c r="D18" s="18" t="s">
        <v>24</v>
      </c>
      <c r="E18" s="18" t="s">
        <v>31</v>
      </c>
      <c r="F18" s="17">
        <v>1</v>
      </c>
      <c r="G18" s="15" t="s">
        <v>40</v>
      </c>
      <c r="H18" s="21">
        <v>3.89</v>
      </c>
      <c r="I18" s="21">
        <f>IFERROR(ListedeCourses[QTÉ]*ListedeCourses[PRIX UNITAIRE],"")</f>
        <v>3.89</v>
      </c>
      <c r="J18" s="18"/>
    </row>
    <row r="19" spans="2:10" s="2" customFormat="1" ht="30" customHeight="1" x14ac:dyDescent="0.25">
      <c r="B19" s="17" t="s">
        <v>1</v>
      </c>
      <c r="C19" s="18" t="s">
        <v>16</v>
      </c>
      <c r="D19" s="18" t="s">
        <v>24</v>
      </c>
      <c r="E19" s="18" t="s">
        <v>31</v>
      </c>
      <c r="F19" s="17">
        <v>1</v>
      </c>
      <c r="G19" s="15" t="s">
        <v>41</v>
      </c>
      <c r="H19" s="21">
        <v>2.99</v>
      </c>
      <c r="I19" s="21">
        <f>IFERROR(ListedeCourses[QTÉ]*ListedeCourses[PRIX UNITAIRE],"")</f>
        <v>2.99</v>
      </c>
      <c r="J19" s="18"/>
    </row>
    <row r="20" spans="2:10" s="2" customFormat="1" ht="30" customHeight="1" x14ac:dyDescent="0.25">
      <c r="B20" s="17"/>
      <c r="C20" s="18" t="s">
        <v>17</v>
      </c>
      <c r="D20" s="18" t="s">
        <v>50</v>
      </c>
      <c r="E20" s="18" t="s">
        <v>27</v>
      </c>
      <c r="F20" s="17">
        <v>1</v>
      </c>
      <c r="G20" s="15" t="s">
        <v>40</v>
      </c>
      <c r="H20" s="21">
        <v>4.99</v>
      </c>
      <c r="I20" s="21">
        <f>IFERROR(ListedeCourses[QTÉ]*ListedeCourses[PRIX UNITAIRE],"")</f>
        <v>4.99</v>
      </c>
      <c r="J20" s="18" t="s">
        <v>48</v>
      </c>
    </row>
    <row r="21" spans="2:10" s="2" customFormat="1" ht="30" customHeight="1" x14ac:dyDescent="0.25">
      <c r="B21" s="17"/>
      <c r="C21" s="18" t="s">
        <v>18</v>
      </c>
      <c r="D21" s="18" t="s">
        <v>25</v>
      </c>
      <c r="E21" s="18" t="s">
        <v>30</v>
      </c>
      <c r="F21" s="17">
        <v>10</v>
      </c>
      <c r="G21" s="15" t="s">
        <v>34</v>
      </c>
      <c r="H21" s="21">
        <v>7.99</v>
      </c>
      <c r="I21" s="21">
        <f>IFERROR(ListedeCourses[QTÉ]*ListedeCourses[PRIX UNITAIRE],"")</f>
        <v>79.900000000000006</v>
      </c>
      <c r="J21" s="18" t="s">
        <v>49</v>
      </c>
    </row>
    <row r="22" spans="2:10" s="2" customFormat="1" ht="30" customHeight="1" x14ac:dyDescent="0.25">
      <c r="B22" s="17"/>
      <c r="C22" s="18" t="s">
        <v>19</v>
      </c>
      <c r="D22" s="18" t="s">
        <v>26</v>
      </c>
      <c r="E22" s="18" t="s">
        <v>30</v>
      </c>
      <c r="F22" s="17">
        <v>6</v>
      </c>
      <c r="G22" s="15" t="s">
        <v>34</v>
      </c>
      <c r="H22" s="21">
        <v>8.99</v>
      </c>
      <c r="I22" s="21">
        <f>IFERROR(ListedeCourses[QTÉ]*ListedeCourses[PRIX UNITAIRE],"")</f>
        <v>53.94</v>
      </c>
      <c r="J22" s="18"/>
    </row>
    <row r="23" spans="2:10" s="2" customFormat="1" ht="30" customHeight="1" x14ac:dyDescent="0.25">
      <c r="B23" s="17"/>
      <c r="C23" s="18" t="s">
        <v>20</v>
      </c>
      <c r="D23" s="18" t="s">
        <v>26</v>
      </c>
      <c r="E23" s="18" t="s">
        <v>30</v>
      </c>
      <c r="F23" s="17">
        <v>5</v>
      </c>
      <c r="G23" s="15" t="s">
        <v>34</v>
      </c>
      <c r="H23" s="21">
        <v>10.99</v>
      </c>
      <c r="I23" s="21">
        <f>IFERROR(ListedeCourses[QTÉ]*ListedeCourses[PRIX UNITAIRE],"")</f>
        <v>54.95</v>
      </c>
      <c r="J23" s="18"/>
    </row>
  </sheetData>
  <mergeCells count="3">
    <mergeCell ref="B2:C3"/>
    <mergeCell ref="B1:J1"/>
    <mergeCell ref="B4:H4"/>
  </mergeCells>
  <conditionalFormatting sqref="B6:J23">
    <cfRule type="expression" dxfId="13" priority="1">
      <formula>$B6="Oui"</formula>
    </cfRule>
  </conditionalFormatting>
  <conditionalFormatting sqref="I2:I4">
    <cfRule type="expression" dxfId="12" priority="2">
      <formula>SUM($D$3:$H$3)&lt;&gt;SUM($I$6:$I$23)</formula>
    </cfRule>
  </conditionalFormatting>
  <conditionalFormatting sqref="I4">
    <cfRule type="expression" dxfId="11" priority="3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Sélectionnez Oui dans la liste pour marquer les articles achetés. Sélectionnez ANNULER, puis appuyez sur ALT+FLÈCHE BAS pour ouvrir la liste déroulante, puis sur ENTRÉE pour opérer votre sélection" sqref="B6:B23" xr:uid="{00000000-0002-0000-0000-000000000000}">
      <formula1>"Oui"</formula1>
    </dataValidation>
    <dataValidation type="list" errorStyle="warning" allowBlank="1" showInputMessage="1" showErrorMessage="1" error="Sélectionnez la catégorie dans la liste. Sélectionnez ANNULER, puis appuyez sur ALT+FLÈCHE BAS pour ouvrir la liste déroulante, puis sur ENTRÉE pour opérer votre sélection" sqref="E6:E23" xr:uid="{00000000-0002-0000-0000-000001000000}">
      <formula1>RechercheCatégorie</formula1>
    </dataValidation>
    <dataValidation allowBlank="1" showInputMessage="1" showErrorMessage="1" prompt="Cette feuille de calcul permet de créer une liste de courses. Utilisez la colonne Terminé pour indiquer quand les articles ont été achetés" sqref="A1" xr:uid="{00000000-0002-0000-0000-000002000000}"/>
    <dataValidation allowBlank="1" showInputMessage="1" showErrorMessage="1" prompt="Une image figure dans cette ligne" sqref="B1" xr:uid="{00000000-0002-0000-0000-000003000000}"/>
    <dataValidation allowBlank="1" showInputMessage="1" showErrorMessage="1" prompt="Le total général est calculé automatiquement dans cette cellule. Si le total général ne correspond pas au total du tableau, le texte qui s’affiche en dessous indique « déséquilibre »" sqref="I3" xr:uid="{00000000-0002-0000-0000-000004000000}"/>
    <dataValidation allowBlank="1" showInputMessage="1" showErrorMessage="1" prompt="Le texte s’affiche automatiquement si le total du tableau est différent du total général. Cela se produit lorsque le nom de catégorie de la ligne 2 est modifié, mais que la catégorie de la colonne E fait référence à l’ancien nom" sqref="I4" xr:uid="{00000000-0002-0000-0000-000005000000}"/>
    <dataValidation allowBlank="1" showInputMessage="1" showErrorMessage="1" prompt="Sélectionnez Oui dans cette colonne lorsque l'article est acheté, pour barrer le texte. Appuyez sur ALT+FLÈCHE BAS pour ouvrir la liste déroulante, puis sur ENTRÉE pour valider la sélection. Filtrez le titre pour trouver des entrées précises " sqref="B5" xr:uid="{00000000-0002-0000-0000-000006000000}"/>
    <dataValidation allowBlank="1" showInputMessage="1" showErrorMessage="1" prompt="Entrez un article dans la colonne sous ce titre" sqref="C5" xr:uid="{00000000-0002-0000-0000-000007000000}"/>
    <dataValidation allowBlank="1" showInputMessage="1" showErrorMessage="1" prompt="Entrez un nom de magasin dans la colonne sous ce titre" sqref="D5" xr:uid="{00000000-0002-0000-0000-000008000000}"/>
    <dataValidation allowBlank="1" showInputMessage="1" showErrorMessage="1" prompt="Sélectionnez une catégorie dans la colonne sous ce titre. Appuyez sur ALT+FLÈCHE BAS pour ouvrir la liste déroulante, puis sur ENTRÉE pour opérer votre sélection. Les noms de catégories sont remplis en fonction des valeurs définies ci-dessus" sqref="E5" xr:uid="{00000000-0002-0000-0000-000009000000}"/>
    <dataValidation allowBlank="1" showInputMessage="1" showErrorMessage="1" prompt="Entrez une quantité dans la colonne sous ce titre." sqref="F5" xr:uid="{00000000-0002-0000-0000-00000A000000}"/>
    <dataValidation allowBlank="1" showInputMessage="1" showErrorMessage="1" prompt="Entrez une unité dans la colonne sous ce titre." sqref="G5" xr:uid="{00000000-0002-0000-0000-00000B000000}"/>
    <dataValidation allowBlank="1" showInputMessage="1" showErrorMessage="1" prompt="Entrez un prix unitaire dans la colonne sous ce titre" sqref="H5" xr:uid="{00000000-0002-0000-0000-00000C000000}"/>
    <dataValidation allowBlank="1" showInputMessage="1" showErrorMessage="1" prompt="Le total est calculé automatiquement dans la colonne sous ce titre" sqref="I5" xr:uid="{00000000-0002-0000-0000-00000D000000}"/>
    <dataValidation allowBlank="1" showInputMessage="1" showErrorMessage="1" prompt="Entrez des notes dans la colonne sous ce titre" sqref="J5" xr:uid="{00000000-0002-0000-0000-00000E000000}"/>
    <dataValidation allowBlank="1" showInputMessage="1" showErrorMessage="1" prompt="Entrez une catégorie dans cette cellule" sqref="D2:H2" xr:uid="{00000000-0002-0000-0000-00000F000000}"/>
    <dataValidation allowBlank="1" showInputMessage="1" showErrorMessage="1" prompt="Le total général est calculé automatiquement dans la cellule ci-dessous" sqref="I2" xr:uid="{00000000-0002-0000-0000-000010000000}"/>
    <dataValidation allowBlank="1" showInputMessage="1" showErrorMessage="1" prompt="Le montant total pour la catégorie ci-dessus est automatiquement mis à jour dans cette cellule" sqref="D3:H3" xr:uid="{00000000-0002-0000-0000-000011000000}"/>
    <dataValidation allowBlank="1" showInputMessage="1" showErrorMessage="1" prompt="Cette cellule contient le titre de cette feuille de calcul. Personnalisez les catégories dans les cellules à droite. Les totaux de chaque catégorie sont mis automatiquement à jour en cas d'ajout d'article au tableau de la liste des courses ci-dessous" sqref="B2:C3" xr:uid="{00000000-0002-0000-0000-000012000000}"/>
  </dataValidations>
  <printOptions horizontalCentered="1"/>
  <pageMargins left="0.3" right="0.3" top="0.5" bottom="0.5" header="0.3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Liste de courses</vt:lpstr>
      <vt:lpstr>Catégorie1</vt:lpstr>
      <vt:lpstr>Categorie1Total</vt:lpstr>
      <vt:lpstr>Catégorie2</vt:lpstr>
      <vt:lpstr>Categorie2Total</vt:lpstr>
      <vt:lpstr>Catégorie3</vt:lpstr>
      <vt:lpstr>Categorie3Total</vt:lpstr>
      <vt:lpstr>Catégorie4</vt:lpstr>
      <vt:lpstr>Categorie4Total</vt:lpstr>
      <vt:lpstr>Catégorie5</vt:lpstr>
      <vt:lpstr>Categorie5Total</vt:lpstr>
      <vt:lpstr>ColonneTitreRégion1...J3.1</vt:lpstr>
      <vt:lpstr>'Liste de courses'!Impression_des_titres</vt:lpstr>
      <vt:lpstr>RechercheCatégorie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2017-08-24T14:08:57Z</dcterms:modified>
</cp:coreProperties>
</file>