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MIC_060\Template\HOAllSep\Excel\Gift\"/>
    </mc:Choice>
  </mc:AlternateContent>
  <bookViews>
    <workbookView xWindow="0" yWindow="0" windowWidth="0" windowHeight="0"/>
  </bookViews>
  <sheets>
    <sheet name="Tuotemyyntiraportti" sheetId="9" r:id="rId1"/>
    <sheet name="Historiatiedot" sheetId="4" r:id="rId2"/>
    <sheet name="Hinnasto" sheetId="3" r:id="rId3"/>
    <sheet name="Pivot-hintapiste" sheetId="5" state="hidden" r:id="rId4"/>
    <sheet name="Pivot-myyntitrendi" sheetId="8" state="hidden" r:id="rId5"/>
  </sheets>
  <definedNames>
    <definedName name="Hintapistehinnat">OFFSET('Pivot-hintapiste'!$C$5,,,IF(COUNT('Pivot-hintapiste'!$C:$C)=0,1,COUNT('Pivot-hintapiste'!$C:$C)))</definedName>
    <definedName name="Hintapisteyksiköt">OFFSET('Pivot-hintapiste'!$D$5,,,IF(COUNT('Pivot-hintapiste'!$C:$C)=0,1,COUNT('Pivot-hintapiste'!$C:$C)))</definedName>
    <definedName name="Osittaja_Tuotenimi">#N/A</definedName>
    <definedName name="_xlnm.Print_Titles" localSheetId="2">Hinnasto!$10:$10</definedName>
    <definedName name="_xlnm.Print_Titles" localSheetId="1">Historiatiedot!$3:$3</definedName>
    <definedName name="ValittuTuote">'Pivot-hintapiste'!$C$3</definedName>
  </definedNames>
  <calcPr calcId="152511"/>
  <pivotCaches>
    <pivotCache cacheId="5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3" i="5" l="1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</calcChain>
</file>

<file path=xl/sharedStrings.xml><?xml version="1.0" encoding="utf-8"?>
<sst xmlns="http://schemas.openxmlformats.org/spreadsheetml/2006/main" count="55" uniqueCount="44">
  <si>
    <t>Adventure Works</t>
  </si>
  <si>
    <t>23456 Maple Street</t>
  </si>
  <si>
    <t>www.adventure-works.com</t>
  </si>
  <si>
    <t>Springfield, CA 77503</t>
  </si>
  <si>
    <t>tammi</t>
  </si>
  <si>
    <t>helmi</t>
  </si>
  <si>
    <t>maalis</t>
  </si>
  <si>
    <t>huhti</t>
  </si>
  <si>
    <t>touko</t>
  </si>
  <si>
    <t>Tuotehinnasto</t>
  </si>
  <si>
    <t>Puhelinnumero: (425) 555-0150</t>
  </si>
  <si>
    <t>Faksinumero: (425) 555-0152</t>
  </si>
  <si>
    <t>Päivitetty viimeksi 15.8.2013</t>
  </si>
  <si>
    <t>Tuotetunnus</t>
  </si>
  <si>
    <t>Nimi</t>
  </si>
  <si>
    <t>Kuvaus</t>
  </si>
  <si>
    <t>Vähittäismyyntihinta yksikköä kohden</t>
  </si>
  <si>
    <t>Tukkumyyntihinta yksikköä kohden*</t>
  </si>
  <si>
    <t>Paidat</t>
  </si>
  <si>
    <t>Pysy koko kesä viileänä 100-prosenttisesta esikutistetusta puuvillasta valmistetuissa paidoissamme.</t>
  </si>
  <si>
    <t>Sandaalit</t>
  </si>
  <si>
    <t>Pue jalkaasi kestävät kumipohjaiset sandaalimme, ja voit kävellä ongelmitta jopa polttavan kuumalla hiekalla.</t>
  </si>
  <si>
    <t>Päivänvarjot</t>
  </si>
  <si>
    <t>Suojaudu auringolta erittäin isokokoisten päivänvarjojemme alla, jotka estävät 96 % haitallisista UV-säteistä.</t>
  </si>
  <si>
    <t>Vesipullot</t>
  </si>
  <si>
    <t>Huolehdi nestetasapinosta ja virkistä itseäsi eristettyjen vesipullojemme viileällä vedellä.</t>
  </si>
  <si>
    <t>Shortsit</t>
  </si>
  <si>
    <t>Erittäin nopeasti kuivuvien nailonshortsiemme ansiosta sinun ei tarvitse uimisen jälkeen odotella shortsien kuivumista.</t>
  </si>
  <si>
    <t>Ota meihin yhteyttä luettelosta puuttuvien tuotteiden osalta.</t>
  </si>
  <si>
    <t>*Tukkuhinnat koskevat vähintään 12 yksikön määriä.</t>
  </si>
  <si>
    <t>Tuotehinnaston ja myyntien historiatiedot</t>
  </si>
  <si>
    <t>Tuotenimi</t>
  </si>
  <si>
    <t>Hinnan päivämäärä</t>
  </si>
  <si>
    <t>Myydyt yksiköt (vähittäismyynti)</t>
  </si>
  <si>
    <t>Myydyt yksiköt (tukkumyynti)</t>
  </si>
  <si>
    <t>Kokonaismyynti (kpl)</t>
  </si>
  <si>
    <t>Kokonaismyynti (€)</t>
  </si>
  <si>
    <t>Hintapisteen Pivot-taulukko</t>
  </si>
  <si>
    <t xml:space="preserve">Tämä taulukko on piilotettava. Alla olevaan Pivot-taulukkoon tehdyt muutokset saattavat aiheuttaa Tuotemyyntiraportin virheellisiä tietoja. </t>
  </si>
  <si>
    <t>Valittu tuote:</t>
  </si>
  <si>
    <t>Myyntitrendin Pivot-taulukko</t>
  </si>
  <si>
    <t>Tuotemyyntiraportti</t>
  </si>
  <si>
    <t xml:space="preserve"> Tuotteet</t>
  </si>
  <si>
    <t>Summa  / Kokonaismyynti (kpl)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</si>
</sst>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&quot;€&quot;"/>
  </numFmts>
  <fonts count="16" x14ac:knownFonts="1">
    <font>
      <sz val="10"/>
      <color theme="1" tint="0.34998626667073579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24"/>
      <color theme="6" tint="-0.24994659260841701"/>
      <name val="Segoe UI"/>
      <family val="2"/>
    </font>
    <font>
      <sz val="10"/>
      <color theme="1" tint="0.34998626667073579"/>
      <name val="Segoe UI"/>
      <family val="2"/>
    </font>
    <font>
      <b/>
      <sz val="14"/>
      <color theme="6" tint="-0.24994659260841701"/>
      <name val="Segoe UI"/>
      <family val="2"/>
    </font>
    <font>
      <sz val="10"/>
      <color theme="1" tint="0.499984740745262"/>
      <name val="Segoe UI"/>
      <family val="2"/>
    </font>
    <font>
      <sz val="9"/>
      <color theme="1" tint="0.34998626667073579"/>
      <name val="Segoe UI"/>
      <family val="2"/>
    </font>
    <font>
      <b/>
      <sz val="14"/>
      <color theme="1"/>
      <name val="Segoe UI"/>
      <family val="2"/>
    </font>
    <font>
      <b/>
      <sz val="11"/>
      <color theme="1" tint="0.34998626667073579"/>
      <name val="Segoe UI"/>
      <family val="2"/>
    </font>
    <font>
      <sz val="9"/>
      <color theme="6"/>
      <name val="Segoe UI"/>
      <family val="2"/>
    </font>
    <font>
      <sz val="10"/>
      <color theme="1" tint="0.34998626667073579"/>
      <name val="Segoe U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 tint="-0.14996795556505021"/>
      </top>
      <bottom/>
      <diagonal/>
    </border>
  </borders>
  <cellStyleXfs count="8">
    <xf numFmtId="0" fontId="0" fillId="0" borderId="0"/>
    <xf numFmtId="0" fontId="6" fillId="0" borderId="0" applyNumberFormat="0" applyAlignment="0" applyProtection="0"/>
    <xf numFmtId="0" fontId="3" fillId="2" borderId="0" applyNumberFormat="0" applyBorder="0" applyAlignment="0" applyProtection="0"/>
    <xf numFmtId="0" fontId="2" fillId="0" borderId="0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7" fillId="3" borderId="0" xfId="1" applyFont="1" applyFill="1" applyAlignment="1"/>
    <xf numFmtId="0" fontId="8" fillId="3" borderId="0" xfId="0" applyFont="1" applyFill="1" applyAlignment="1"/>
    <xf numFmtId="0" fontId="8" fillId="3" borderId="0" xfId="0" applyFont="1" applyFill="1"/>
    <xf numFmtId="0" fontId="8" fillId="2" borderId="1" xfId="0" applyFont="1" applyFill="1" applyBorder="1"/>
    <xf numFmtId="0" fontId="9" fillId="2" borderId="0" xfId="2" applyFont="1" applyFill="1"/>
    <xf numFmtId="0" fontId="8" fillId="2" borderId="0" xfId="0" applyFont="1" applyFill="1"/>
    <xf numFmtId="0" fontId="10" fillId="2" borderId="0" xfId="0" applyFont="1" applyFill="1" applyAlignment="1">
      <alignment horizontal="left"/>
    </xf>
    <xf numFmtId="0" fontId="8" fillId="0" borderId="0" xfId="0" applyFont="1" applyAlignment="1"/>
    <xf numFmtId="0" fontId="7" fillId="0" borderId="0" xfId="1" applyFont="1" applyAlignment="1"/>
    <xf numFmtId="0" fontId="8" fillId="0" borderId="0" xfId="0" applyFont="1"/>
    <xf numFmtId="0" fontId="8" fillId="0" borderId="0" xfId="0" applyFont="1" applyAlignment="1">
      <alignment vertical="top" wrapText="1"/>
    </xf>
    <xf numFmtId="14" fontId="8" fillId="0" borderId="0" xfId="0" applyNumberFormat="1" applyFont="1"/>
    <xf numFmtId="0" fontId="12" fillId="0" borderId="0" xfId="0" applyFont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3" fillId="0" borderId="0" xfId="4" applyFont="1"/>
    <xf numFmtId="0" fontId="14" fillId="0" borderId="0" xfId="6" applyFont="1"/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5" fillId="0" borderId="0" xfId="0" pivotButton="1" applyFont="1"/>
    <xf numFmtId="0" fontId="15" fillId="0" borderId="0" xfId="0" applyFont="1"/>
    <xf numFmtId="165" fontId="15" fillId="0" borderId="0" xfId="0" applyNumberFormat="1" applyFont="1"/>
    <xf numFmtId="14" fontId="15" fillId="0" borderId="0" xfId="0" applyNumberFormat="1" applyFont="1"/>
    <xf numFmtId="0" fontId="15" fillId="0" borderId="0" xfId="0" applyNumberFormat="1" applyFont="1"/>
  </cellXfs>
  <cellStyles count="8">
    <cellStyle name="Avattu hyperlinkki" xfId="7" builtinId="9" customBuiltin="1"/>
    <cellStyle name="Hyperlinkki" xfId="6" builtinId="8" customBuiltin="1"/>
    <cellStyle name="Hyvä" xfId="5" builtinId="26" customBuiltin="1"/>
    <cellStyle name="Normaali" xfId="0" builtinId="0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</cellStyles>
  <dxfs count="37"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165" formatCode="#,##0\ &quot;€&quot;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165" formatCode="#,##0\ &quot;€&quot;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166" formatCode="mm/d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Segoe UI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Segoe UI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color theme="1"/>
        <name val="Segoe UI"/>
        <scheme val="none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2" defaultTableStyle="Product Price List" defaultPivotStyle="PivotStyleMedium4">
    <tableStyle name="Product Price List" pivot="0" count="2">
      <tableStyleElement type="wholeTable" dxfId="36"/>
      <tableStyleElement type="headerRow" dxfId="35"/>
    </tableStyle>
    <tableStyle name="Tuotehinnasto" pivot="0" table="0" count="9">
      <tableStyleElement type="wholeTable" dxfId="34"/>
    </tableStyle>
  </tableStyle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Segoe UI"/>
            <scheme val="none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Segoe UI"/>
            <scheme val="none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Segoe UI"/>
            <scheme val="none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uotehinnast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[Product price list_TP103428910.xltx]Pivot-myyntitrendi! Myyntitrendit</c:name>
    <c:fmtId val="7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465633202099738"/>
          <c:y val="0.17194991251093614"/>
          <c:w val="0.85714922353455814"/>
          <c:h val="0.6788283756197141"/>
        </c:manualLayout>
      </c:layout>
      <c:lineChart>
        <c:grouping val="standard"/>
        <c:varyColors val="0"/>
        <c:ser>
          <c:idx val="0"/>
          <c:order val="0"/>
          <c:tx>
            <c:strRef>
              <c:f>'Pivot-myyntitrendi'!$C$3:$C$4</c:f>
              <c:strCache>
                <c:ptCount val="1"/>
                <c:pt idx="0">
                  <c:v>Sandaalit</c:v>
                </c:pt>
              </c:strCache>
            </c:strRef>
          </c:tx>
          <c:marker>
            <c:symbol val="none"/>
          </c:marker>
          <c:cat>
            <c:strRef>
              <c:f>'Pivot-myyntitrendi'!$B$5:$B$9</c:f>
              <c:strCache>
                <c:ptCount val="5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</c:strCache>
            </c:strRef>
          </c:cat>
          <c:val>
            <c:numRef>
              <c:f>'Pivot-myyntitrendi'!$C$5:$C$9</c:f>
              <c:numCache>
                <c:formatCode>General</c:formatCode>
                <c:ptCount val="5"/>
                <c:pt idx="0">
                  <c:v>1787</c:v>
                </c:pt>
                <c:pt idx="1">
                  <c:v>4222</c:v>
                </c:pt>
                <c:pt idx="2">
                  <c:v>1777</c:v>
                </c:pt>
                <c:pt idx="3">
                  <c:v>2715</c:v>
                </c:pt>
                <c:pt idx="4">
                  <c:v>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528"/>
        <c:axId val="5119088"/>
      </c:lineChart>
      <c:catAx>
        <c:axId val="511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5119088"/>
        <c:crosses val="autoZero"/>
        <c:auto val="1"/>
        <c:lblAlgn val="ctr"/>
        <c:lblOffset val="0"/>
        <c:noMultiLvlLbl val="0"/>
      </c:catAx>
      <c:valAx>
        <c:axId val="5119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511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2362174510439"/>
          <c:y val="0.12037037037037036"/>
          <c:w val="0.84132084461633816"/>
          <c:h val="0.726851851851851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[0]!Hintapistehinnat</c:f>
              <c:numCache>
                <c:formatCode>#\ ##0\ "€"</c:formatCode>
                <c:ptCount val="6"/>
                <c:pt idx="0">
                  <c:v>38</c:v>
                </c:pt>
                <c:pt idx="1">
                  <c:v>50</c:v>
                </c:pt>
                <c:pt idx="2">
                  <c:v>64</c:v>
                </c:pt>
                <c:pt idx="3">
                  <c:v>70</c:v>
                </c:pt>
                <c:pt idx="4">
                  <c:v>83</c:v>
                </c:pt>
                <c:pt idx="5">
                  <c:v>91</c:v>
                </c:pt>
              </c:numCache>
            </c:numRef>
          </c:cat>
          <c:val>
            <c:numRef>
              <c:f>[0]!Hintapisteyksiköt</c:f>
              <c:numCache>
                <c:formatCode>#\ ##0\ "€"</c:formatCode>
                <c:ptCount val="6"/>
                <c:pt idx="0">
                  <c:v>2464</c:v>
                </c:pt>
                <c:pt idx="1">
                  <c:v>1777</c:v>
                </c:pt>
                <c:pt idx="2">
                  <c:v>2539</c:v>
                </c:pt>
                <c:pt idx="3">
                  <c:v>1787</c:v>
                </c:pt>
                <c:pt idx="4">
                  <c:v>1758</c:v>
                </c:pt>
                <c:pt idx="5">
                  <c:v>2715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5120768"/>
        <c:axId val="5121328"/>
      </c:barChart>
      <c:catAx>
        <c:axId val="5120768"/>
        <c:scaling>
          <c:orientation val="maxMin"/>
        </c:scaling>
        <c:delete val="0"/>
        <c:axPos val="l"/>
        <c:numFmt formatCode="#\ ##0\ &quot;€&quot;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5121328"/>
        <c:crosses val="autoZero"/>
        <c:auto val="1"/>
        <c:lblAlgn val="ctr"/>
        <c:lblOffset val="0"/>
        <c:noMultiLvlLbl val="0"/>
      </c:catAx>
      <c:valAx>
        <c:axId val="5121328"/>
        <c:scaling>
          <c:orientation val="minMax"/>
        </c:scaling>
        <c:delete val="1"/>
        <c:axPos val="t"/>
        <c:numFmt formatCode="#\ ##0\ &quot;€&quot;" sourceLinked="1"/>
        <c:majorTickMark val="out"/>
        <c:minorTickMark val="none"/>
        <c:tickLblPos val="nextTo"/>
        <c:crossAx val="5120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istoriatiedot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Tuotemyyntiraportti!A1"/><Relationship Id="rId1" Type="http://schemas.openxmlformats.org/officeDocument/2006/relationships/hyperlink" Target="#Hinnast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istoriatiedo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504824</xdr:colOff>
      <xdr:row>1</xdr:row>
      <xdr:rowOff>166687</xdr:rowOff>
    </xdr:from>
    <xdr:to>
      <xdr:col>15</xdr:col>
      <xdr:colOff>514350</xdr:colOff>
      <xdr:row>17</xdr:row>
      <xdr:rowOff>38100</xdr:rowOff>
    </xdr:to>
    <xdr:graphicFrame macro="">
      <xdr:nvGraphicFramePr>
        <xdr:cNvPr id="4" name="Sales Trend Chart" descr="Viivakaavio, jossa näkyy valitun tuotteen myyntien kuukausittainen trendi." title="Myyntitrendi-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2</xdr:row>
      <xdr:rowOff>0</xdr:rowOff>
    </xdr:from>
    <xdr:to>
      <xdr:col>8</xdr:col>
      <xdr:colOff>457200</xdr:colOff>
      <xdr:row>17</xdr:row>
      <xdr:rowOff>0</xdr:rowOff>
    </xdr:to>
    <xdr:graphicFrame macro="">
      <xdr:nvGraphicFramePr>
        <xdr:cNvPr id="7" name="Hintatietojen kaavio" descr="Palkkikaavio, jossa verrataan valitun tuotteen myytyjä yksiköitä hintapisteen mukaan." title="Hintatietojen kaav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314325</xdr:colOff>
      <xdr:row>0</xdr:row>
      <xdr:rowOff>161925</xdr:rowOff>
    </xdr:from>
    <xdr:to>
      <xdr:col>15</xdr:col>
      <xdr:colOff>352425</xdr:colOff>
      <xdr:row>1</xdr:row>
      <xdr:rowOff>19051</xdr:rowOff>
    </xdr:to>
    <xdr:grpSp>
      <xdr:nvGrpSpPr>
        <xdr:cNvPr id="12" name="Historiatiedot" descr="&quot;&quot;&quot;" title="Historiatiedot (siirtymispainike)">
          <a:hlinkClick xmlns:r="http://schemas.openxmlformats.org/officeDocument/2006/relationships" r:id="rId3" tooltip="Tarkastele historiatietoja napsauttamalla"/>
        </xdr:cNvPr>
        <xdr:cNvGrpSpPr/>
      </xdr:nvGrpSpPr>
      <xdr:grpSpPr>
        <a:xfrm>
          <a:off x="6648450" y="161925"/>
          <a:ext cx="2476500" cy="457201"/>
          <a:chOff x="2933700" y="6505574"/>
          <a:chExt cx="2476500" cy="342901"/>
        </a:xfrm>
      </xdr:grpSpPr>
      <xdr:sp macro="" textlink="">
        <xdr:nvSpPr>
          <xdr:cNvPr id="13" name="Puolivapaa piirto 6"/>
          <xdr:cNvSpPr>
            <a:spLocks/>
          </xdr:cNvSpPr>
        </xdr:nvSpPr>
        <xdr:spPr bwMode="auto">
          <a:xfrm>
            <a:off x="528637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Puolivapaa piirto 7"/>
          <xdr:cNvSpPr>
            <a:spLocks/>
          </xdr:cNvSpPr>
        </xdr:nvSpPr>
        <xdr:spPr bwMode="auto">
          <a:xfrm>
            <a:off x="534352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Tekstiruutu 14"/>
          <xdr:cNvSpPr txBox="1"/>
        </xdr:nvSpPr>
        <xdr:spPr>
          <a:xfrm>
            <a:off x="2933700" y="6505574"/>
            <a:ext cx="2381251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Historiatiedot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endParaRPr>
          </a:p>
        </xdr:txBody>
      </xdr:sp>
    </xdr:grpSp>
    <xdr:clientData fPrintsWithSheet="0"/>
  </xdr:twoCellAnchor>
  <xdr:twoCellAnchor>
    <xdr:from>
      <xdr:col>7</xdr:col>
      <xdr:colOff>581025</xdr:colOff>
      <xdr:row>17</xdr:row>
      <xdr:rowOff>104775</xdr:rowOff>
    </xdr:from>
    <xdr:to>
      <xdr:col>8</xdr:col>
      <xdr:colOff>485774</xdr:colOff>
      <xdr:row>19</xdr:row>
      <xdr:rowOff>38100</xdr:rowOff>
    </xdr:to>
    <xdr:grpSp>
      <xdr:nvGrpSpPr>
        <xdr:cNvPr id="20" name="Koristeltu jakajan muoto" descr="&quot;&quot;" title="Koristeltu jakajan muoto"/>
        <xdr:cNvGrpSpPr/>
      </xdr:nvGrpSpPr>
      <xdr:grpSpPr>
        <a:xfrm>
          <a:off x="4476750" y="3600450"/>
          <a:ext cx="514349" cy="304800"/>
          <a:chOff x="4181475" y="3819525"/>
          <a:chExt cx="514349" cy="381000"/>
        </a:xfrm>
        <a:solidFill>
          <a:schemeClr val="bg1">
            <a:lumMod val="95000"/>
          </a:schemeClr>
        </a:solidFill>
      </xdr:grpSpPr>
      <xdr:sp macro="" textlink="">
        <xdr:nvSpPr>
          <xdr:cNvPr id="18" name="Vinoneliö 17"/>
          <xdr:cNvSpPr/>
        </xdr:nvSpPr>
        <xdr:spPr>
          <a:xfrm>
            <a:off x="4219575" y="3819525"/>
            <a:ext cx="409575" cy="352425"/>
          </a:xfrm>
          <a:prstGeom prst="diamond">
            <a:avLst/>
          </a:prstGeom>
          <a:grpFill/>
          <a:ln w="222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Suorakulmio 18"/>
          <xdr:cNvSpPr/>
        </xdr:nvSpPr>
        <xdr:spPr>
          <a:xfrm>
            <a:off x="4181475" y="3943350"/>
            <a:ext cx="514349" cy="2571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133349</xdr:colOff>
      <xdr:row>19</xdr:row>
      <xdr:rowOff>85725</xdr:rowOff>
    </xdr:from>
    <xdr:to>
      <xdr:col>12</xdr:col>
      <xdr:colOff>9524</xdr:colOff>
      <xdr:row>20</xdr:row>
      <xdr:rowOff>57150</xdr:rowOff>
    </xdr:to>
    <xdr:sp macro="" textlink="">
      <xdr:nvSpPr>
        <xdr:cNvPr id="3" name="Template Tip 1" descr="&quot;&quot;" title="Tarkastele vastaavaa raporttia tuotenimimeä napsauttamalla."/>
        <xdr:cNvSpPr txBox="1"/>
      </xdr:nvSpPr>
      <xdr:spPr>
        <a:xfrm>
          <a:off x="2809874" y="4029075"/>
          <a:ext cx="4143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Tarkastele vastaavaa raporttia tuotenimimeä napsauttamalla.</a:t>
          </a:r>
        </a:p>
      </xdr:txBody>
    </xdr:sp>
    <xdr:clientData fPrintsWithSheet="0"/>
  </xdr:twoCellAnchor>
  <xdr:twoCellAnchor>
    <xdr:from>
      <xdr:col>16</xdr:col>
      <xdr:colOff>66675</xdr:colOff>
      <xdr:row>6</xdr:row>
      <xdr:rowOff>114301</xdr:rowOff>
    </xdr:from>
    <xdr:to>
      <xdr:col>20</xdr:col>
      <xdr:colOff>295276</xdr:colOff>
      <xdr:row>12</xdr:row>
      <xdr:rowOff>95250</xdr:rowOff>
    </xdr:to>
    <xdr:sp macro="" textlink="">
      <xdr:nvSpPr>
        <xdr:cNvPr id="16" name="Mallitiedoston vihje 2" descr="Päivitä Myyntitrendi-kaavio ja Tuotteiden osittaja napsauttamalla kaavion vasenta alakulmaa hiiren kakkospainikkeella ja valitsemalla Päivitä tiedot." title="Vihje"/>
        <xdr:cNvSpPr txBox="1"/>
      </xdr:nvSpPr>
      <xdr:spPr>
        <a:xfrm>
          <a:off x="9448800" y="1571626"/>
          <a:ext cx="2295526" cy="1009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Päivitä Myyntitrendi-kaavio ja Tuotteiden osittaja napsauttamalla kaavion vasenta alakulmaa hiiren kakkospainikkeella ja valitsemalla </a:t>
          </a:r>
          <a:r>
            <a:rPr lang="en-US" sz="1000" b="1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Päivitä tiedot.</a:t>
          </a:r>
        </a:p>
      </xdr:txBody>
    </xdr:sp>
    <xdr:clientData fPrintsWithSheet="0"/>
  </xdr:twoCellAnchor>
  <xdr:twoCellAnchor editAs="oneCell">
    <xdr:from>
      <xdr:col>0</xdr:col>
      <xdr:colOff>190500</xdr:colOff>
      <xdr:row>20</xdr:row>
      <xdr:rowOff>76200</xdr:rowOff>
    </xdr:from>
    <xdr:to>
      <xdr:col>12</xdr:col>
      <xdr:colOff>114300</xdr:colOff>
      <xdr:row>31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uotenimi" descr="Suodata Myydyt yksiköt hintapisteittäin -kaavio valittuun osittajaan osittajaa, kuten Shortsit, napsauttamalla." title="Tuotteen osittaja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otenim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0" y="4200525"/>
              <a:ext cx="6867525" cy="2028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0.12949</cdr:y>
    </cdr:to>
    <cdr:sp macro="" textlink="">
      <cdr:nvSpPr>
        <cdr:cNvPr id="2" name="TextBox 4" descr="Line chart showing sales trend for each month of sales. " title="Sales Trend"/>
        <cdr:cNvSpPr txBox="1"/>
      </cdr:nvSpPr>
      <cdr:spPr>
        <a:xfrm xmlns:a="http://schemas.openxmlformats.org/drawingml/2006/main">
          <a:off x="0" y="0"/>
          <a:ext cx="3743326" cy="35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accent3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Myyntitrendi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0.81713</cdr:y>
    </cdr:from>
    <cdr:to>
      <cdr:x>1</cdr:x>
      <cdr:y>0.94882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0" y="2241550"/>
          <a:ext cx="4572000" cy="361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1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Myydyt yksiköt hintapisteen mukaan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0.13169</cdr:y>
    </cdr:to>
    <cdr:sp macro="" textlink="ValittuTuote">
      <cdr:nvSpPr>
        <cdr:cNvPr id="3" name="TextBox 4" descr="&quot;&quot;" title="Name of Selected Product"/>
        <cdr:cNvSpPr txBox="1"/>
      </cdr:nvSpPr>
      <cdr:spPr>
        <a:xfrm xmlns:a="http://schemas.openxmlformats.org/drawingml/2006/main">
          <a:off x="0" y="0"/>
          <a:ext cx="4533900" cy="361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C7F10E86-EC88-4903-9834-23B7358435F1}" type="TxLink">
            <a:rPr lang="en-US" sz="1400" b="1">
              <a:solidFill>
                <a:schemeClr val="accent3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algn="l"/>
            <a:t>Sandaalit</a:t>
          </a:fld>
          <a:endParaRPr lang="en-US" sz="1400" b="1">
            <a:solidFill>
              <a:schemeClr val="accent3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828675</xdr:colOff>
      <xdr:row>0</xdr:row>
      <xdr:rowOff>152400</xdr:rowOff>
    </xdr:from>
    <xdr:to>
      <xdr:col>9</xdr:col>
      <xdr:colOff>838200</xdr:colOff>
      <xdr:row>1</xdr:row>
      <xdr:rowOff>9526</xdr:rowOff>
    </xdr:to>
    <xdr:grpSp>
      <xdr:nvGrpSpPr>
        <xdr:cNvPr id="37" name="Hinnasto" descr="&quot;&quot;" title="Hinnasto (siirtymispainike)">
          <a:hlinkClick xmlns:r="http://schemas.openxmlformats.org/officeDocument/2006/relationships" r:id="rId1" tooltip="Tarkastele hinnastoa napsauttamalla"/>
        </xdr:cNvPr>
        <xdr:cNvGrpSpPr/>
      </xdr:nvGrpSpPr>
      <xdr:grpSpPr>
        <a:xfrm>
          <a:off x="13782675" y="152400"/>
          <a:ext cx="1733550" cy="457201"/>
          <a:chOff x="8305800" y="352425"/>
          <a:chExt cx="904875" cy="342901"/>
        </a:xfrm>
      </xdr:grpSpPr>
      <xdr:sp macro="" textlink="">
        <xdr:nvSpPr>
          <xdr:cNvPr id="5" name="Puolivapaa piirto 6"/>
          <xdr:cNvSpPr>
            <a:spLocks/>
          </xdr:cNvSpPr>
        </xdr:nvSpPr>
        <xdr:spPr bwMode="auto">
          <a:xfrm>
            <a:off x="908509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" name="Puolivapaa piirto 7"/>
          <xdr:cNvSpPr>
            <a:spLocks/>
          </xdr:cNvSpPr>
        </xdr:nvSpPr>
        <xdr:spPr bwMode="auto">
          <a:xfrm>
            <a:off x="914305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Tekstiruutu 6"/>
          <xdr:cNvSpPr txBox="1"/>
        </xdr:nvSpPr>
        <xdr:spPr>
          <a:xfrm>
            <a:off x="8305800" y="352425"/>
            <a:ext cx="808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Hinnasto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endParaRPr>
          </a:p>
        </xdr:txBody>
      </xdr:sp>
    </xdr:grpSp>
    <xdr:clientData fPrintsWithSheet="0"/>
  </xdr:twoCellAnchor>
  <xdr:twoCellAnchor>
    <xdr:from>
      <xdr:col>7</xdr:col>
      <xdr:colOff>838220</xdr:colOff>
      <xdr:row>0</xdr:row>
      <xdr:rowOff>152400</xdr:rowOff>
    </xdr:from>
    <xdr:to>
      <xdr:col>8</xdr:col>
      <xdr:colOff>742971</xdr:colOff>
      <xdr:row>1</xdr:row>
      <xdr:rowOff>9526</xdr:rowOff>
    </xdr:to>
    <xdr:grpSp>
      <xdr:nvGrpSpPr>
        <xdr:cNvPr id="36" name="Raportti" descr="&quot;&quot;" title="Tuotemyyntiraportti (siirtymispainike)">
          <a:hlinkClick xmlns:r="http://schemas.openxmlformats.org/officeDocument/2006/relationships" r:id="rId2" tooltip="Tarkastele tuotemyyntiraporttia napsauttamalla"/>
        </xdr:cNvPr>
        <xdr:cNvGrpSpPr/>
      </xdr:nvGrpSpPr>
      <xdr:grpSpPr>
        <a:xfrm>
          <a:off x="11849120" y="152400"/>
          <a:ext cx="1847851" cy="457201"/>
          <a:chOff x="7134225" y="352425"/>
          <a:chExt cx="833541" cy="342901"/>
        </a:xfrm>
      </xdr:grpSpPr>
      <xdr:sp macro="" textlink="">
        <xdr:nvSpPr>
          <xdr:cNvPr id="9" name="Puolivapaa piirto 6"/>
          <xdr:cNvSpPr>
            <a:spLocks/>
          </xdr:cNvSpPr>
        </xdr:nvSpPr>
        <xdr:spPr bwMode="auto"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" name="Puolivapaa piirto 7"/>
          <xdr:cNvSpPr>
            <a:spLocks/>
          </xdr:cNvSpPr>
        </xdr:nvSpPr>
        <xdr:spPr bwMode="auto"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" name="Tekstiruutu 11" title="Siirtymispainike - Tehtävän tiedot"/>
          <xdr:cNvSpPr txBox="1"/>
        </xdr:nvSpPr>
        <xdr:spPr>
          <a:xfrm>
            <a:off x="7225516" y="352425"/>
            <a:ext cx="742250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Raportti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endParaRP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161925</xdr:rowOff>
    </xdr:from>
    <xdr:to>
      <xdr:col>6</xdr:col>
      <xdr:colOff>200024</xdr:colOff>
      <xdr:row>1</xdr:row>
      <xdr:rowOff>0</xdr:rowOff>
    </xdr:to>
    <xdr:grpSp>
      <xdr:nvGrpSpPr>
        <xdr:cNvPr id="2" name="Historiatiedot" descr="&quot;&quot;" title="Historiatiedot (siirtymispainike)">
          <a:hlinkClick xmlns:r="http://schemas.openxmlformats.org/officeDocument/2006/relationships" r:id="rId1" tooltip="Tarkastele historiatietoja napsauttamalla"/>
        </xdr:cNvPr>
        <xdr:cNvGrpSpPr/>
      </xdr:nvGrpSpPr>
      <xdr:grpSpPr>
        <a:xfrm>
          <a:off x="8972550" y="161925"/>
          <a:ext cx="2552699" cy="438150"/>
          <a:chOff x="7248525" y="342900"/>
          <a:chExt cx="1371599" cy="342901"/>
        </a:xfrm>
      </xdr:grpSpPr>
      <xdr:sp macro="" textlink="">
        <xdr:nvSpPr>
          <xdr:cNvPr id="5" name="Puolivapaa piirto 6"/>
          <xdr:cNvSpPr>
            <a:spLocks/>
          </xdr:cNvSpPr>
        </xdr:nvSpPr>
        <xdr:spPr bwMode="auto"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" name="Puolivapaa piirto 7"/>
          <xdr:cNvSpPr>
            <a:spLocks/>
          </xdr:cNvSpPr>
        </xdr:nvSpPr>
        <xdr:spPr bwMode="auto"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Tekstiruutu 6" title="Siirtymispainike - Tehtävän tiedot"/>
          <xdr:cNvSpPr txBox="1"/>
        </xdr:nvSpPr>
        <xdr:spPr>
          <a:xfrm>
            <a:off x="7325425" y="342900"/>
            <a:ext cx="1294699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en-US" sz="1100">
                <a:solidFill>
                  <a:schemeClr val="accent3">
                    <a:lumMod val="75000"/>
                  </a:schemeClr>
                </a:solidFill>
                <a:effectLst/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Historiatiedot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eedaporn Stapholdecha" refreshedDate="41256.173149305556" createdVersion="5" refreshedVersion="5" minRefreshableVersion="3" recordCount="30">
  <cacheSource type="worksheet">
    <worksheetSource name="taulMyynnit"/>
  </cacheSource>
  <cacheFields count="9">
    <cacheField name="Tuotetunnus" numFmtId="0">
      <sharedItems containsSemiMixedTypes="0" containsString="0" containsNumber="1" containsInteger="1" minValue="1" maxValue="5"/>
    </cacheField>
    <cacheField name="Tuotenimi" numFmtId="0">
      <sharedItems count="5">
        <s v="Shortsit"/>
        <s v="Paidat"/>
        <s v="Sandaalit"/>
        <s v="Päivänvarjot"/>
        <s v="Vesipullot"/>
      </sharedItems>
    </cacheField>
    <cacheField name="Hinnan päivämäärä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1.1.2012"/>
          <s v="tammi"/>
          <s v="helmi"/>
          <s v="maalis"/>
          <s v="huhti"/>
          <s v="touko"/>
          <s v="kesä"/>
          <s v="heinä"/>
          <s v="elo"/>
          <s v="syys"/>
          <s v="loka"/>
          <s v="marras"/>
          <s v="joulu"/>
          <s v="&gt;12.12.2013"/>
        </groupItems>
      </fieldGroup>
    </cacheField>
    <cacheField name="Vähittäismyyntihinta yksikköä kohden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Tukkumyyntihinta yksikköä kohden*" numFmtId="165">
      <sharedItems containsSemiMixedTypes="0" containsString="0" containsNumber="1" containsInteger="1" minValue="15" maxValue="92"/>
    </cacheField>
    <cacheField name="Myydyt yksiköt (vähittäismyynti)" numFmtId="3">
      <sharedItems containsSemiMixedTypes="0" containsString="0" containsNumber="1" containsInteger="1" minValue="530" maxValue="986"/>
    </cacheField>
    <cacheField name="Myydyt yksiköt (tukkumyynti)" numFmtId="3">
      <sharedItems containsSemiMixedTypes="0" containsString="0" containsNumber="1" containsInteger="1" minValue="1005" maxValue="1994"/>
    </cacheField>
    <cacheField name="Kokonaismyynti (kpl)" numFmtId="3">
      <sharedItems containsSemiMixedTypes="0" containsString="0" containsNumber="1" containsInteger="1" minValue="1569" maxValue="2833"/>
    </cacheField>
    <cacheField name="Kokonaismyynti (€)" numFmtId="165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intapiste" cacheId="5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10">
  <location ref="B4:D10" firstHeaderRow="1" firstDataRow="1" firstDataCol="2"/>
  <pivotFields count="9">
    <pivotField compact="0" outline="0" showAll="0" defaultSubtotal="0"/>
    <pivotField axis="axisRow" compact="0" outline="0" showAll="0" defaultSubtotal="0">
      <items count="5">
        <item x="2"/>
        <item h="1" x="3"/>
        <item h="1" x="1"/>
        <item h="1" x="0"/>
        <item h="1" x="4"/>
      </items>
    </pivotField>
    <pivotField compact="0" numFmtId="14" outline="0" showAll="0" defaultSubtotal="0"/>
    <pivotField axis="axisRow" compact="0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compact="0" numFmtId="165" outline="0" showAll="0" defaultSubtotal="0"/>
    <pivotField compact="0" numFmtId="3" outline="0" showAll="0" defaultSubtotal="0"/>
    <pivotField compact="0" numFmtId="3" outline="0" showAll="0" defaultSubtotal="0"/>
    <pivotField dataField="1" compact="0" numFmtId="3" outline="0" showAll="0" defaultSubtotal="0"/>
    <pivotField compact="0" numFmtId="165" outline="0" showAll="0" defaultSubtotal="0"/>
  </pivotFields>
  <rowFields count="2">
    <field x="1"/>
    <field x="3"/>
  </rowFields>
  <rowItems count="6">
    <i>
      <x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Summa  / Kokonaismyynti (kpl)" fld="7" baseField="0" baseItem="0" numFmtId="165"/>
  </dataFields>
  <formats count="11">
    <format dxfId="15">
      <pivotArea outline="0" collapsedLevelsAreSubtotals="1" fieldPosition="0"/>
    </format>
    <format dxfId="14">
      <pivotArea dataOnly="0" labelOnly="1" outline="0" fieldPosition="0">
        <references count="2">
          <reference field="1" count="1" selected="0">
            <x v="0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3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4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fieldPosition="0">
        <references count="1">
          <reference field="1" count="0"/>
        </references>
      </pivotArea>
    </format>
    <format dxfId="5">
      <pivotArea dataOnly="0" labelOnly="1" outline="0" fieldPosition="0">
        <references count="2">
          <reference field="1" count="0" selected="0"/>
          <reference field="3" count="6">
            <x v="7"/>
            <x v="11"/>
            <x v="14"/>
            <x v="15"/>
            <x v="18"/>
            <x v="2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 Myyntitrendit" cacheId="5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9">
  <location ref="B3:C9" firstHeaderRow="1" firstDataRow="2" firstDataCol="1"/>
  <pivotFields count="9">
    <pivotField compact="0" outline="0" showAll="0" defaultSubtotal="0"/>
    <pivotField axis="axisCol" compact="0" outline="0" showAll="0" defaultSubtotal="0">
      <items count="5">
        <item x="2"/>
        <item h="1" x="3"/>
        <item h="1" x="1"/>
        <item h="1" x="0"/>
        <item h="1" x="4"/>
      </items>
    </pivotField>
    <pivotField axis="axisRow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numFmtId="3" outline="0" showAll="0" defaultSubtotal="0"/>
    <pivotField compact="0" numFmtId="165" outline="0" showAll="0" defaultSubtotal="0"/>
    <pivotField compact="0" numFmtId="3" outline="0" showAll="0" defaultSubtotal="0"/>
    <pivotField compact="0" numFmtId="3" outline="0" showAll="0" defaultSubtotal="0"/>
    <pivotField dataField="1" compact="0" numFmtId="3" outline="0" showAll="0" defaultSubtotal="0"/>
    <pivotField compact="0" numFmtId="165" outline="0" showAll="0" defaultSubtota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/>
    </i>
  </colItems>
  <dataFields count="1">
    <dataField name="Summa  / Kokonaismyynti (kpl)" fld="7" baseField="0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1" type="button" dataOnly="0" labelOnly="1" outline="0" axis="axisCol" fieldPosition="0"/>
    </format>
    <format dxfId="1">
      <pivotArea dataOnly="0" labelOnly="1" outline="0" fieldPosition="0">
        <references count="1">
          <reference field="2" count="5"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chartFormats count="5">
    <chartFormat chart="7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Tuotenimi" sourceName="Tuotenimi">
  <pivotTables>
    <pivotTable tabId="8" name=" Myyntitrendit"/>
    <pivotTable tabId="5" name="Hintapiste"/>
  </pivotTables>
  <data>
    <tabular pivotCacheId="2" showMissing="0">
      <items count="5">
        <i x="1"/>
        <i x="3"/>
        <i x="2" s="1"/>
        <i x="0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uotenimi" cache="Osittaja_Tuotenimi" caption="Tuotenimi" columnCount="5" showCaption="0" style="Tuotehinnasto" rowHeight="273050"/>
</slicers>
</file>

<file path=xl/tables/table1.xml><?xml version="1.0" encoding="utf-8"?>
<table xmlns="http://schemas.openxmlformats.org/spreadsheetml/2006/main" id="3" name="taulMyynnit" displayName="taulMyynnit" ref="B3:J33" totalsRowShown="0" headerRowDxfId="33" dataDxfId="32">
  <tableColumns count="9">
    <tableColumn id="1" name="Tuotetunnus" dataDxfId="31"/>
    <tableColumn id="2" name="Tuotenimi" dataDxfId="30">
      <calculatedColumnFormula>IFERROR(IF(taulMyynnit[[#This Row],[Tuotetunnus]]&lt;&gt;"",VLOOKUP(taulMyynnit[Tuotetunnus],taulTuotteet[[Tuotetunnus]:[Nimi]],2,FALSE),""),"Tuntematon tuotetunnus")</calculatedColumnFormula>
    </tableColumn>
    <tableColumn id="3" name="Hinnan päivämäärä" dataDxfId="29"/>
    <tableColumn id="4" name="Vähittäismyyntihinta yksikköä kohden" dataDxfId="28"/>
    <tableColumn id="5" name="Tukkumyyntihinta yksikköä kohden*" dataDxfId="27"/>
    <tableColumn id="6" name="Myydyt yksiköt (vähittäismyynti)" dataDxfId="26"/>
    <tableColumn id="7" name="Myydyt yksiköt (tukkumyynti)" dataDxfId="25"/>
    <tableColumn id="8" name="Kokonaismyynti (kpl)" dataDxfId="24">
      <calculatedColumnFormula>taulMyynnit[[#This Row],[Myydyt yksiköt (vähittäismyynti)]]+taulMyynnit[[#This Row],[Myydyt yksiköt (tukkumyynti)]]</calculatedColumnFormula>
    </tableColumn>
    <tableColumn id="9" name="Kokonaismyynti (€)" dataDxfId="23">
      <calculatedColumnFormula>taulMyynnit[[#This Row],[Myydyt yksiköt (vähittäismyynti)]]*taulMyynnit[[#This Row],[Vähittäismyyntihinta yksikköä kohden]]+taulMyynnit[[#This Row],[Myydyt yksiköt (tukkumyynti)]]*taulMyynnit[[#This Row],[Tukkumyyntihinta yksikköä kohden*]]</calculatedColumnFormula>
    </tableColumn>
  </tableColumns>
  <tableStyleInfo name="Product Price List" showFirstColumn="0" showLastColumn="0" showRowStripes="0" showColumnStripes="0"/>
  <extLst>
    <ext xmlns:x14="http://schemas.microsoft.com/office/spreadsheetml/2009/9/main" uri="{504A1905-F514-4f6f-8877-14C23A59335A}">
      <x14:table altText="Myyntitaulukko" altTextSummary="Myyntitietojen historia, kuten tuotetunnus, tuotenimi, hinnan päivämäärä, vähittäismyyntihinta yksikköä kohden, tukkuhinta, myydyt yksiköt (vähittäismyynti), myydyt yksiköt (tukkumyynti, kokonaismyyntimäärä (yksikköinä) ja kokonaismyynti (euroina)."/>
    </ext>
  </extLst>
</table>
</file>

<file path=xl/tables/table2.xml><?xml version="1.0" encoding="utf-8"?>
<table xmlns="http://schemas.openxmlformats.org/spreadsheetml/2006/main" id="2" name="taulTuotteet" displayName="taulTuotteet" ref="B10:F15" totalsRowShown="0" headerRowDxfId="22" dataDxfId="21">
  <tableColumns count="5">
    <tableColumn id="1" name="Tuotetunnus" dataDxfId="20"/>
    <tableColumn id="3" name="Nimi" dataDxfId="19"/>
    <tableColumn id="4" name="Kuvaus" dataDxfId="18"/>
    <tableColumn id="5" name="Vähittäismyyntihinta yksikköä kohden" dataDxfId="17"/>
    <tableColumn id="6" name="Tukkumyyntihinta yksikköä kohden*" dataDxfId="16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Tuotehinnasto" altTextSummary="Pääluettelo kaikille saatavilla oleville tuotteille ja tuotetiedoille, kuten tuotetunnus, nimi, kuvaus, vähittäismyyntihinta yksikköä kohden ja tukkumyyntihinta yksikköä kohden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venture-works.com/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  <pageSetUpPr fitToPage="1"/>
  </sheetPr>
  <dimension ref="B1:B25"/>
  <sheetViews>
    <sheetView showGridLines="0" tabSelected="1" workbookViewId="0">
      <selection activeCell="S28" sqref="S28"/>
    </sheetView>
  </sheetViews>
  <sheetFormatPr defaultRowHeight="14.25" x14ac:dyDescent="0.25"/>
  <cols>
    <col min="1" max="1" width="3.5703125" style="6" customWidth="1"/>
    <col min="2" max="16" width="9.140625" style="6"/>
    <col min="17" max="17" width="3.5703125" style="6" customWidth="1"/>
    <col min="18" max="16384" width="9.140625" style="6"/>
  </cols>
  <sheetData>
    <row r="1" spans="2:2" s="2" customFormat="1" ht="47.25" customHeight="1" x14ac:dyDescent="0.7">
      <c r="B1" s="1" t="s">
        <v>41</v>
      </c>
    </row>
    <row r="2" spans="2:2" s="3" customFormat="1" x14ac:dyDescent="0.25"/>
    <row r="3" spans="2:2" s="3" customFormat="1" x14ac:dyDescent="0.25"/>
    <row r="4" spans="2:2" s="3" customFormat="1" x14ac:dyDescent="0.25"/>
    <row r="5" spans="2:2" s="3" customFormat="1" x14ac:dyDescent="0.25"/>
    <row r="6" spans="2:2" s="3" customFormat="1" x14ac:dyDescent="0.25"/>
    <row r="7" spans="2:2" s="3" customFormat="1" x14ac:dyDescent="0.25"/>
    <row r="8" spans="2:2" s="3" customFormat="1" x14ac:dyDescent="0.25"/>
    <row r="9" spans="2:2" s="3" customFormat="1" x14ac:dyDescent="0.25"/>
    <row r="10" spans="2:2" s="3" customFormat="1" x14ac:dyDescent="0.25"/>
    <row r="11" spans="2:2" s="3" customFormat="1" x14ac:dyDescent="0.25"/>
    <row r="12" spans="2:2" s="3" customFormat="1" x14ac:dyDescent="0.25"/>
    <row r="13" spans="2:2" s="3" customFormat="1" x14ac:dyDescent="0.25"/>
    <row r="14" spans="2:2" s="3" customFormat="1" x14ac:dyDescent="0.25"/>
    <row r="15" spans="2:2" s="3" customFormat="1" x14ac:dyDescent="0.25"/>
    <row r="16" spans="2:2" s="3" customFormat="1" x14ac:dyDescent="0.25"/>
    <row r="17" spans="2:2" s="3" customFormat="1" x14ac:dyDescent="0.25"/>
    <row r="18" spans="2:2" s="3" customFormat="1" ht="15" thickBot="1" x14ac:dyDescent="0.3"/>
    <row r="19" spans="2:2" s="4" customFormat="1" x14ac:dyDescent="0.25"/>
    <row r="20" spans="2:2" ht="20.25" x14ac:dyDescent="0.35">
      <c r="B20" s="5" t="s">
        <v>42</v>
      </c>
    </row>
    <row r="25" spans="2:2" ht="13.5" customHeight="1" x14ac:dyDescent="0.25">
      <c r="B25" s="7"/>
    </row>
  </sheetData>
  <printOptions horizontalCentered="1"/>
  <pageMargins left="0.45" right="0.45" top="0.5" bottom="0.5" header="0.3" footer="0.3"/>
  <pageSetup scale="93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499984740745262"/>
    <pageSetUpPr fitToPage="1"/>
  </sheetPr>
  <dimension ref="B1:J33"/>
  <sheetViews>
    <sheetView showGridLines="0" zoomScaleNormal="100" workbookViewId="0">
      <selection activeCell="L10" sqref="L10"/>
    </sheetView>
  </sheetViews>
  <sheetFormatPr defaultRowHeight="17.25" customHeight="1" x14ac:dyDescent="0.25"/>
  <cols>
    <col min="1" max="1" width="3.5703125" style="10" customWidth="1"/>
    <col min="2" max="2" width="11.5703125" style="10" customWidth="1"/>
    <col min="3" max="3" width="18.7109375" style="10" customWidth="1"/>
    <col min="4" max="4" width="20.42578125" style="10" customWidth="1"/>
    <col min="5" max="5" width="39.28515625" style="10" customWidth="1"/>
    <col min="6" max="6" width="36.42578125" style="10" customWidth="1"/>
    <col min="7" max="7" width="35.140625" style="10" customWidth="1"/>
    <col min="8" max="8" width="29.140625" style="10" customWidth="1"/>
    <col min="9" max="9" width="25.85546875" style="10" customWidth="1"/>
    <col min="10" max="10" width="18" style="10" customWidth="1"/>
    <col min="11" max="11" width="3.5703125" style="10" customWidth="1"/>
    <col min="12" max="26" width="9.140625" style="10" customWidth="1"/>
    <col min="27" max="16384" width="9.140625" style="10"/>
  </cols>
  <sheetData>
    <row r="1" spans="2:10" s="8" customFormat="1" ht="47.25" customHeight="1" x14ac:dyDescent="0.7">
      <c r="B1" s="9" t="s">
        <v>30</v>
      </c>
    </row>
    <row r="3" spans="2:10" ht="17.25" customHeight="1" x14ac:dyDescent="0.25">
      <c r="B3" s="17" t="s">
        <v>13</v>
      </c>
      <c r="C3" s="17" t="s">
        <v>31</v>
      </c>
      <c r="D3" s="32" t="s">
        <v>32</v>
      </c>
      <c r="E3" s="33" t="s">
        <v>16</v>
      </c>
      <c r="F3" s="34" t="s">
        <v>17</v>
      </c>
      <c r="G3" s="33" t="s">
        <v>33</v>
      </c>
      <c r="H3" s="33" t="s">
        <v>34</v>
      </c>
      <c r="I3" s="33" t="s">
        <v>35</v>
      </c>
      <c r="J3" s="35" t="s">
        <v>36</v>
      </c>
    </row>
    <row r="4" spans="2:10" ht="17.25" customHeight="1" x14ac:dyDescent="0.25">
      <c r="B4" s="28">
        <v>5</v>
      </c>
      <c r="C4" s="16" t="str">
        <f>IFERROR(IF(taulMyynnit[[#This Row],[Tuotetunnus]]&lt;&gt;"",VLOOKUP(taulMyynnit[Tuotetunnus],taulTuotteet[[Tuotetunnus]:[Nimi]],2,FALSE),""),"Tuntematon tuotetunnus")</f>
        <v>Shortsit</v>
      </c>
      <c r="D4" s="12">
        <v>40909</v>
      </c>
      <c r="E4" s="29">
        <v>20</v>
      </c>
      <c r="F4" s="30">
        <v>20</v>
      </c>
      <c r="G4" s="29">
        <v>629</v>
      </c>
      <c r="H4" s="29">
        <v>1254</v>
      </c>
      <c r="I4" s="29">
        <f>taulMyynnit[[#This Row],[Myydyt yksiköt (vähittäismyynti)]]+taulMyynnit[[#This Row],[Myydyt yksiköt (tukkumyynti)]]</f>
        <v>1883</v>
      </c>
      <c r="J4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37660</v>
      </c>
    </row>
    <row r="5" spans="2:10" ht="17.25" customHeight="1" x14ac:dyDescent="0.25">
      <c r="B5" s="28">
        <v>1</v>
      </c>
      <c r="C5" s="16" t="str">
        <f>IFERROR(IF(taulMyynnit[[#This Row],[Tuotetunnus]]&lt;&gt;"",VLOOKUP(taulMyynnit[Tuotetunnus],taulTuotteet[[Tuotetunnus]:[Nimi]],2,FALSE),""),"Tuntematon tuotetunnus")</f>
        <v>Paidat</v>
      </c>
      <c r="D5" s="12">
        <v>40909</v>
      </c>
      <c r="E5" s="29">
        <v>88</v>
      </c>
      <c r="F5" s="30">
        <v>54</v>
      </c>
      <c r="G5" s="29">
        <v>734</v>
      </c>
      <c r="H5" s="29">
        <v>1427</v>
      </c>
      <c r="I5" s="29">
        <f>taulMyynnit[[#This Row],[Myydyt yksiköt (vähittäismyynti)]]+taulMyynnit[[#This Row],[Myydyt yksiköt (tukkumyynti)]]</f>
        <v>2161</v>
      </c>
      <c r="J5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141650</v>
      </c>
    </row>
    <row r="6" spans="2:10" ht="17.25" customHeight="1" x14ac:dyDescent="0.25">
      <c r="B6" s="28">
        <v>2</v>
      </c>
      <c r="C6" s="16" t="str">
        <f>IFERROR(IF(taulMyynnit[[#This Row],[Tuotetunnus]]&lt;&gt;"",VLOOKUP(taulMyynnit[Tuotetunnus],taulTuotteet[[Tuotetunnus]:[Nimi]],2,FALSE),""),"Tuntematon tuotetunnus")</f>
        <v>Sandaalit</v>
      </c>
      <c r="D6" s="12">
        <v>40909</v>
      </c>
      <c r="E6" s="29">
        <v>70</v>
      </c>
      <c r="F6" s="30">
        <v>44</v>
      </c>
      <c r="G6" s="29">
        <v>744</v>
      </c>
      <c r="H6" s="29">
        <v>1043</v>
      </c>
      <c r="I6" s="29">
        <f>taulMyynnit[[#This Row],[Myydyt yksiköt (vähittäismyynti)]]+taulMyynnit[[#This Row],[Myydyt yksiköt (tukkumyynti)]]</f>
        <v>1787</v>
      </c>
      <c r="J6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97972</v>
      </c>
    </row>
    <row r="7" spans="2:10" ht="17.25" customHeight="1" x14ac:dyDescent="0.25">
      <c r="B7" s="28">
        <v>3</v>
      </c>
      <c r="C7" s="16" t="str">
        <f>IFERROR(IF(taulMyynnit[[#This Row],[Tuotetunnus]]&lt;&gt;"",VLOOKUP(taulMyynnit[Tuotetunnus],taulTuotteet[[Tuotetunnus]:[Nimi]],2,FALSE),""),"Tuntematon tuotetunnus")</f>
        <v>Päivänvarjot</v>
      </c>
      <c r="D7" s="12">
        <v>40909</v>
      </c>
      <c r="E7" s="29">
        <v>63</v>
      </c>
      <c r="F7" s="30">
        <v>44</v>
      </c>
      <c r="G7" s="29">
        <v>681</v>
      </c>
      <c r="H7" s="29">
        <v>1523</v>
      </c>
      <c r="I7" s="29">
        <f>taulMyynnit[[#This Row],[Myydyt yksiköt (vähittäismyynti)]]+taulMyynnit[[#This Row],[Myydyt yksiköt (tukkumyynti)]]</f>
        <v>2204</v>
      </c>
      <c r="J7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109915</v>
      </c>
    </row>
    <row r="8" spans="2:10" ht="17.25" customHeight="1" x14ac:dyDescent="0.25">
      <c r="B8" s="28">
        <v>4</v>
      </c>
      <c r="C8" s="16" t="str">
        <f>IFERROR(IF(taulMyynnit[[#This Row],[Tuotetunnus]]&lt;&gt;"",VLOOKUP(taulMyynnit[Tuotetunnus],taulTuotteet[[Tuotetunnus]:[Nimi]],2,FALSE),""),"Tuntematon tuotetunnus")</f>
        <v>Vesipullot</v>
      </c>
      <c r="D8" s="12">
        <v>40909</v>
      </c>
      <c r="E8" s="29">
        <v>35</v>
      </c>
      <c r="F8" s="30">
        <v>27</v>
      </c>
      <c r="G8" s="29">
        <v>602</v>
      </c>
      <c r="H8" s="29">
        <v>1822</v>
      </c>
      <c r="I8" s="29">
        <f>taulMyynnit[[#This Row],[Myydyt yksiköt (vähittäismyynti)]]+taulMyynnit[[#This Row],[Myydyt yksiköt (tukkumyynti)]]</f>
        <v>2424</v>
      </c>
      <c r="J8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70264</v>
      </c>
    </row>
    <row r="9" spans="2:10" ht="17.25" customHeight="1" x14ac:dyDescent="0.25">
      <c r="B9" s="28">
        <v>1</v>
      </c>
      <c r="C9" s="16" t="str">
        <f>IFERROR(IF(taulMyynnit[[#This Row],[Tuotetunnus]]&lt;&gt;"",VLOOKUP(taulMyynnit[Tuotetunnus],taulTuotteet[[Tuotetunnus]:[Nimi]],2,FALSE),""),"Tuntematon tuotetunnus")</f>
        <v>Paidat</v>
      </c>
      <c r="D9" s="12">
        <v>40940</v>
      </c>
      <c r="E9" s="29">
        <v>55</v>
      </c>
      <c r="F9" s="30">
        <v>44</v>
      </c>
      <c r="G9" s="29">
        <v>678</v>
      </c>
      <c r="H9" s="29">
        <v>1515</v>
      </c>
      <c r="I9" s="29">
        <f>taulMyynnit[[#This Row],[Myydyt yksiköt (vähittäismyynti)]]+taulMyynnit[[#This Row],[Myydyt yksiköt (tukkumyynti)]]</f>
        <v>2193</v>
      </c>
      <c r="J9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103950</v>
      </c>
    </row>
    <row r="10" spans="2:10" ht="17.25" customHeight="1" x14ac:dyDescent="0.25">
      <c r="B10" s="28">
        <v>2</v>
      </c>
      <c r="C10" s="16" t="str">
        <f>IFERROR(IF(taulMyynnit[[#This Row],[Tuotetunnus]]&lt;&gt;"",VLOOKUP(taulMyynnit[Tuotetunnus],taulTuotteet[[Tuotetunnus]:[Nimi]],2,FALSE),""),"Tuntematon tuotetunnus")</f>
        <v>Sandaalit</v>
      </c>
      <c r="D10" s="12">
        <v>40940</v>
      </c>
      <c r="E10" s="29">
        <v>83</v>
      </c>
      <c r="F10" s="30">
        <v>54</v>
      </c>
      <c r="G10" s="29">
        <v>753</v>
      </c>
      <c r="H10" s="29">
        <v>1005</v>
      </c>
      <c r="I10" s="29">
        <f>taulMyynnit[[#This Row],[Myydyt yksiköt (vähittäismyynti)]]+taulMyynnit[[#This Row],[Myydyt yksiköt (tukkumyynti)]]</f>
        <v>1758</v>
      </c>
      <c r="J10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116769</v>
      </c>
    </row>
    <row r="11" spans="2:10" ht="17.25" customHeight="1" x14ac:dyDescent="0.25">
      <c r="B11" s="28">
        <v>3</v>
      </c>
      <c r="C11" s="16" t="str">
        <f>IFERROR(IF(taulMyynnit[[#This Row],[Tuotetunnus]]&lt;&gt;"",VLOOKUP(taulMyynnit[Tuotetunnus],taulTuotteet[[Tuotetunnus]:[Nimi]],2,FALSE),""),"Tuntematon tuotetunnus")</f>
        <v>Päivänvarjot</v>
      </c>
      <c r="D11" s="12">
        <v>40940</v>
      </c>
      <c r="E11" s="29">
        <v>34</v>
      </c>
      <c r="F11" s="30">
        <v>34</v>
      </c>
      <c r="G11" s="29">
        <v>986</v>
      </c>
      <c r="H11" s="29">
        <v>1069</v>
      </c>
      <c r="I11" s="29">
        <f>taulMyynnit[[#This Row],[Myydyt yksiköt (vähittäismyynti)]]+taulMyynnit[[#This Row],[Myydyt yksiköt (tukkumyynti)]]</f>
        <v>2055</v>
      </c>
      <c r="J11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69870</v>
      </c>
    </row>
    <row r="12" spans="2:10" ht="17.25" customHeight="1" x14ac:dyDescent="0.25">
      <c r="B12" s="28">
        <v>4</v>
      </c>
      <c r="C12" s="16" t="str">
        <f>IFERROR(IF(taulMyynnit[[#This Row],[Tuotetunnus]]&lt;&gt;"",VLOOKUP(taulMyynnit[Tuotetunnus],taulTuotteet[[Tuotetunnus]:[Nimi]],2,FALSE),""),"Tuntematon tuotetunnus")</f>
        <v>Vesipullot</v>
      </c>
      <c r="D12" s="12">
        <v>40940</v>
      </c>
      <c r="E12" s="29">
        <v>35</v>
      </c>
      <c r="F12" s="30">
        <v>25</v>
      </c>
      <c r="G12" s="29">
        <v>848</v>
      </c>
      <c r="H12" s="29">
        <v>1211</v>
      </c>
      <c r="I12" s="29">
        <f>taulMyynnit[[#This Row],[Myydyt yksiköt (vähittäismyynti)]]+taulMyynnit[[#This Row],[Myydyt yksiköt (tukkumyynti)]]</f>
        <v>2059</v>
      </c>
      <c r="J12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59955</v>
      </c>
    </row>
    <row r="13" spans="2:10" ht="17.25" customHeight="1" x14ac:dyDescent="0.25">
      <c r="B13" s="28">
        <v>5</v>
      </c>
      <c r="C13" s="16" t="str">
        <f>IFERROR(IF(taulMyynnit[[#This Row],[Tuotetunnus]]&lt;&gt;"",VLOOKUP(taulMyynnit[Tuotetunnus],taulTuotteet[[Tuotetunnus]:[Nimi]],2,FALSE),""),"Tuntematon tuotetunnus")</f>
        <v>Shortsit</v>
      </c>
      <c r="D13" s="12">
        <v>40940</v>
      </c>
      <c r="E13" s="29">
        <v>41</v>
      </c>
      <c r="F13" s="30">
        <v>38</v>
      </c>
      <c r="G13" s="29">
        <v>980</v>
      </c>
      <c r="H13" s="29">
        <v>1330</v>
      </c>
      <c r="I13" s="29">
        <f>taulMyynnit[[#This Row],[Myydyt yksiköt (vähittäismyynti)]]+taulMyynnit[[#This Row],[Myydyt yksiköt (tukkumyynti)]]</f>
        <v>2310</v>
      </c>
      <c r="J13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90720</v>
      </c>
    </row>
    <row r="14" spans="2:10" ht="17.25" customHeight="1" x14ac:dyDescent="0.25">
      <c r="B14" s="28">
        <v>1</v>
      </c>
      <c r="C14" s="16" t="str">
        <f>IFERROR(IF(taulMyynnit[[#This Row],[Tuotetunnus]]&lt;&gt;"",VLOOKUP(taulMyynnit[Tuotetunnus],taulTuotteet[[Tuotetunnus]:[Nimi]],2,FALSE),""),"Tuntematon tuotetunnus")</f>
        <v>Paidat</v>
      </c>
      <c r="D14" s="12">
        <v>40968</v>
      </c>
      <c r="E14" s="29">
        <v>27</v>
      </c>
      <c r="F14" s="30">
        <v>18</v>
      </c>
      <c r="G14" s="29">
        <v>533</v>
      </c>
      <c r="H14" s="29">
        <v>1936</v>
      </c>
      <c r="I14" s="29">
        <f>taulMyynnit[[#This Row],[Myydyt yksiköt (vähittäismyynti)]]+taulMyynnit[[#This Row],[Myydyt yksiköt (tukkumyynti)]]</f>
        <v>2469</v>
      </c>
      <c r="J14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49239</v>
      </c>
    </row>
    <row r="15" spans="2:10" ht="17.25" customHeight="1" x14ac:dyDescent="0.25">
      <c r="B15" s="28">
        <v>2</v>
      </c>
      <c r="C15" s="16" t="str">
        <f>IFERROR(IF(taulMyynnit[[#This Row],[Tuotetunnus]]&lt;&gt;"",VLOOKUP(taulMyynnit[Tuotetunnus],taulTuotteet[[Tuotetunnus]:[Nimi]],2,FALSE),""),"Tuntematon tuotetunnus")</f>
        <v>Sandaalit</v>
      </c>
      <c r="D15" s="12">
        <v>40968</v>
      </c>
      <c r="E15" s="29">
        <v>38</v>
      </c>
      <c r="F15" s="30">
        <v>28</v>
      </c>
      <c r="G15" s="29">
        <v>952</v>
      </c>
      <c r="H15" s="29">
        <v>1512</v>
      </c>
      <c r="I15" s="29">
        <f>taulMyynnit[[#This Row],[Myydyt yksiköt (vähittäismyynti)]]+taulMyynnit[[#This Row],[Myydyt yksiköt (tukkumyynti)]]</f>
        <v>2464</v>
      </c>
      <c r="J15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78512</v>
      </c>
    </row>
    <row r="16" spans="2:10" ht="17.25" customHeight="1" x14ac:dyDescent="0.25">
      <c r="B16" s="28">
        <v>3</v>
      </c>
      <c r="C16" s="16" t="str">
        <f>IFERROR(IF(taulMyynnit[[#This Row],[Tuotetunnus]]&lt;&gt;"",VLOOKUP(taulMyynnit[Tuotetunnus],taulTuotteet[[Tuotetunnus]:[Nimi]],2,FALSE),""),"Tuntematon tuotetunnus")</f>
        <v>Päivänvarjot</v>
      </c>
      <c r="D16" s="12">
        <v>40968</v>
      </c>
      <c r="E16" s="29">
        <v>92</v>
      </c>
      <c r="F16" s="30">
        <v>92</v>
      </c>
      <c r="G16" s="29">
        <v>956</v>
      </c>
      <c r="H16" s="29">
        <v>1266</v>
      </c>
      <c r="I16" s="29">
        <f>taulMyynnit[[#This Row],[Myydyt yksiköt (vähittäismyynti)]]+taulMyynnit[[#This Row],[Myydyt yksiköt (tukkumyynti)]]</f>
        <v>2222</v>
      </c>
      <c r="J16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204424</v>
      </c>
    </row>
    <row r="17" spans="2:10" ht="17.25" customHeight="1" x14ac:dyDescent="0.25">
      <c r="B17" s="28">
        <v>4</v>
      </c>
      <c r="C17" s="16" t="str">
        <f>IFERROR(IF(taulMyynnit[[#This Row],[Tuotetunnus]]&lt;&gt;"",VLOOKUP(taulMyynnit[Tuotetunnus],taulTuotteet[[Tuotetunnus]:[Nimi]],2,FALSE),""),"Tuntematon tuotetunnus")</f>
        <v>Vesipullot</v>
      </c>
      <c r="D17" s="12">
        <v>40968</v>
      </c>
      <c r="E17" s="29">
        <v>43</v>
      </c>
      <c r="F17" s="30">
        <v>36</v>
      </c>
      <c r="G17" s="29">
        <v>952</v>
      </c>
      <c r="H17" s="29">
        <v>1390</v>
      </c>
      <c r="I17" s="29">
        <f>taulMyynnit[[#This Row],[Myydyt yksiköt (vähittäismyynti)]]+taulMyynnit[[#This Row],[Myydyt yksiköt (tukkumyynti)]]</f>
        <v>2342</v>
      </c>
      <c r="J17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90976</v>
      </c>
    </row>
    <row r="18" spans="2:10" ht="17.25" customHeight="1" x14ac:dyDescent="0.25">
      <c r="B18" s="28">
        <v>5</v>
      </c>
      <c r="C18" s="16" t="str">
        <f>IFERROR(IF(taulMyynnit[[#This Row],[Tuotetunnus]]&lt;&gt;"",VLOOKUP(taulMyynnit[Tuotetunnus],taulTuotteet[[Tuotetunnus]:[Nimi]],2,FALSE),""),"Tuntematon tuotetunnus")</f>
        <v>Shortsit</v>
      </c>
      <c r="D18" s="12">
        <v>40968</v>
      </c>
      <c r="E18" s="29">
        <v>98</v>
      </c>
      <c r="F18" s="30">
        <v>73</v>
      </c>
      <c r="G18" s="29">
        <v>530</v>
      </c>
      <c r="H18" s="29">
        <v>1452</v>
      </c>
      <c r="I18" s="29">
        <f>taulMyynnit[[#This Row],[Myydyt yksiköt (vähittäismyynti)]]+taulMyynnit[[#This Row],[Myydyt yksiköt (tukkumyynti)]]</f>
        <v>1982</v>
      </c>
      <c r="J18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157936</v>
      </c>
    </row>
    <row r="19" spans="2:10" ht="17.25" customHeight="1" x14ac:dyDescent="0.25">
      <c r="B19" s="28">
        <v>1</v>
      </c>
      <c r="C19" s="16" t="str">
        <f>IFERROR(IF(taulMyynnit[[#This Row],[Tuotetunnus]]&lt;&gt;"",VLOOKUP(taulMyynnit[Tuotetunnus],taulTuotteet[[Tuotetunnus]:[Nimi]],2,FALSE),""),"Tuntematon tuotetunnus")</f>
        <v>Paidat</v>
      </c>
      <c r="D19" s="12">
        <v>40999</v>
      </c>
      <c r="E19" s="29">
        <v>38</v>
      </c>
      <c r="F19" s="30">
        <v>28</v>
      </c>
      <c r="G19" s="29">
        <v>973</v>
      </c>
      <c r="H19" s="29">
        <v>1415</v>
      </c>
      <c r="I19" s="29">
        <f>taulMyynnit[[#This Row],[Myydyt yksiköt (vähittäismyynti)]]+taulMyynnit[[#This Row],[Myydyt yksiköt (tukkumyynti)]]</f>
        <v>2388</v>
      </c>
      <c r="J19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76594</v>
      </c>
    </row>
    <row r="20" spans="2:10" ht="17.25" customHeight="1" x14ac:dyDescent="0.25">
      <c r="B20" s="28">
        <v>2</v>
      </c>
      <c r="C20" s="16" t="str">
        <f>IFERROR(IF(taulMyynnit[[#This Row],[Tuotetunnus]]&lt;&gt;"",VLOOKUP(taulMyynnit[Tuotetunnus],taulTuotteet[[Tuotetunnus]:[Nimi]],2,FALSE),""),"Tuntematon tuotetunnus")</f>
        <v>Sandaalit</v>
      </c>
      <c r="D20" s="12">
        <v>40999</v>
      </c>
      <c r="E20" s="29">
        <v>50</v>
      </c>
      <c r="F20" s="30">
        <v>36</v>
      </c>
      <c r="G20" s="29">
        <v>672</v>
      </c>
      <c r="H20" s="29">
        <v>1105</v>
      </c>
      <c r="I20" s="29">
        <f>taulMyynnit[[#This Row],[Myydyt yksiköt (vähittäismyynti)]]+taulMyynnit[[#This Row],[Myydyt yksiköt (tukkumyynti)]]</f>
        <v>1777</v>
      </c>
      <c r="J20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73380</v>
      </c>
    </row>
    <row r="21" spans="2:10" ht="17.25" customHeight="1" x14ac:dyDescent="0.25">
      <c r="B21" s="28">
        <v>3</v>
      </c>
      <c r="C21" s="16" t="str">
        <f>IFERROR(IF(taulMyynnit[[#This Row],[Tuotetunnus]]&lt;&gt;"",VLOOKUP(taulMyynnit[Tuotetunnus],taulTuotteet[[Tuotetunnus]:[Nimi]],2,FALSE),""),"Tuntematon tuotetunnus")</f>
        <v>Päivänvarjot</v>
      </c>
      <c r="D21" s="12">
        <v>40999</v>
      </c>
      <c r="E21" s="29">
        <v>24</v>
      </c>
      <c r="F21" s="30">
        <v>23</v>
      </c>
      <c r="G21" s="29">
        <v>769</v>
      </c>
      <c r="H21" s="29">
        <v>1629</v>
      </c>
      <c r="I21" s="29">
        <f>taulMyynnit[[#This Row],[Myydyt yksiköt (vähittäismyynti)]]+taulMyynnit[[#This Row],[Myydyt yksiköt (tukkumyynti)]]</f>
        <v>2398</v>
      </c>
      <c r="J21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55923</v>
      </c>
    </row>
    <row r="22" spans="2:10" ht="17.25" customHeight="1" x14ac:dyDescent="0.25">
      <c r="B22" s="28">
        <v>4</v>
      </c>
      <c r="C22" s="16" t="str">
        <f>IFERROR(IF(taulMyynnit[[#This Row],[Tuotetunnus]]&lt;&gt;"",VLOOKUP(taulMyynnit[Tuotetunnus],taulTuotteet[[Tuotetunnus]:[Nimi]],2,FALSE),""),"Tuntematon tuotetunnus")</f>
        <v>Vesipullot</v>
      </c>
      <c r="D22" s="12">
        <v>40999</v>
      </c>
      <c r="E22" s="29">
        <v>72</v>
      </c>
      <c r="F22" s="30">
        <v>57</v>
      </c>
      <c r="G22" s="29">
        <v>985</v>
      </c>
      <c r="H22" s="29">
        <v>1848</v>
      </c>
      <c r="I22" s="29">
        <f>taulMyynnit[[#This Row],[Myydyt yksiköt (vähittäismyynti)]]+taulMyynnit[[#This Row],[Myydyt yksiköt (tukkumyynti)]]</f>
        <v>2833</v>
      </c>
      <c r="J22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176256</v>
      </c>
    </row>
    <row r="23" spans="2:10" ht="17.25" customHeight="1" x14ac:dyDescent="0.25">
      <c r="B23" s="28">
        <v>5</v>
      </c>
      <c r="C23" s="16" t="str">
        <f>IFERROR(IF(taulMyynnit[[#This Row],[Tuotetunnus]]&lt;&gt;"",VLOOKUP(taulMyynnit[Tuotetunnus],taulTuotteet[[Tuotetunnus]:[Nimi]],2,FALSE),""),"Tuntematon tuotetunnus")</f>
        <v>Shortsit</v>
      </c>
      <c r="D23" s="12">
        <v>40999</v>
      </c>
      <c r="E23" s="29">
        <v>85</v>
      </c>
      <c r="F23" s="30">
        <v>43</v>
      </c>
      <c r="G23" s="29">
        <v>721</v>
      </c>
      <c r="H23" s="29">
        <v>1426</v>
      </c>
      <c r="I23" s="29">
        <f>taulMyynnit[[#This Row],[Myydyt yksiköt (vähittäismyynti)]]+taulMyynnit[[#This Row],[Myydyt yksiköt (tukkumyynti)]]</f>
        <v>2147</v>
      </c>
      <c r="J23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122603</v>
      </c>
    </row>
    <row r="24" spans="2:10" ht="17.25" customHeight="1" x14ac:dyDescent="0.25">
      <c r="B24" s="28">
        <v>1</v>
      </c>
      <c r="C24" s="16" t="str">
        <f>IFERROR(IF(taulMyynnit[[#This Row],[Tuotetunnus]]&lt;&gt;"",VLOOKUP(taulMyynnit[Tuotetunnus],taulTuotteet[[Tuotetunnus]:[Nimi]],2,FALSE),""),"Tuntematon tuotetunnus")</f>
        <v>Paidat</v>
      </c>
      <c r="D24" s="12">
        <v>41029</v>
      </c>
      <c r="E24" s="29">
        <v>91</v>
      </c>
      <c r="F24" s="30">
        <v>65</v>
      </c>
      <c r="G24" s="29">
        <v>603</v>
      </c>
      <c r="H24" s="29">
        <v>1226</v>
      </c>
      <c r="I24" s="29">
        <f>taulMyynnit[[#This Row],[Myydyt yksiköt (vähittäismyynti)]]+taulMyynnit[[#This Row],[Myydyt yksiköt (tukkumyynti)]]</f>
        <v>1829</v>
      </c>
      <c r="J24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134563</v>
      </c>
    </row>
    <row r="25" spans="2:10" ht="17.25" customHeight="1" x14ac:dyDescent="0.25">
      <c r="B25" s="28">
        <v>2</v>
      </c>
      <c r="C25" s="16" t="str">
        <f>IFERROR(IF(taulMyynnit[[#This Row],[Tuotetunnus]]&lt;&gt;"",VLOOKUP(taulMyynnit[Tuotetunnus],taulTuotteet[[Tuotetunnus]:[Nimi]],2,FALSE),""),"Tuntematon tuotetunnus")</f>
        <v>Sandaalit</v>
      </c>
      <c r="D25" s="12">
        <v>41029</v>
      </c>
      <c r="E25" s="29">
        <v>91</v>
      </c>
      <c r="F25" s="30">
        <v>55</v>
      </c>
      <c r="G25" s="29">
        <v>892</v>
      </c>
      <c r="H25" s="29">
        <v>1823</v>
      </c>
      <c r="I25" s="29">
        <f>taulMyynnit[[#This Row],[Myydyt yksiköt (vähittäismyynti)]]+taulMyynnit[[#This Row],[Myydyt yksiköt (tukkumyynti)]]</f>
        <v>2715</v>
      </c>
      <c r="J25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181437</v>
      </c>
    </row>
    <row r="26" spans="2:10" ht="17.25" customHeight="1" x14ac:dyDescent="0.25">
      <c r="B26" s="28">
        <v>3</v>
      </c>
      <c r="C26" s="16" t="str">
        <f>IFERROR(IF(taulMyynnit[[#This Row],[Tuotetunnus]]&lt;&gt;"",VLOOKUP(taulMyynnit[Tuotetunnus],taulTuotteet[[Tuotetunnus]:[Nimi]],2,FALSE),""),"Tuntematon tuotetunnus")</f>
        <v>Päivänvarjot</v>
      </c>
      <c r="D26" s="12">
        <v>41029</v>
      </c>
      <c r="E26" s="29">
        <v>42</v>
      </c>
      <c r="F26" s="30">
        <v>42</v>
      </c>
      <c r="G26" s="29">
        <v>611</v>
      </c>
      <c r="H26" s="29">
        <v>1181</v>
      </c>
      <c r="I26" s="29">
        <f>taulMyynnit[[#This Row],[Myydyt yksiköt (vähittäismyynti)]]+taulMyynnit[[#This Row],[Myydyt yksiköt (tukkumyynti)]]</f>
        <v>1792</v>
      </c>
      <c r="J26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75264</v>
      </c>
    </row>
    <row r="27" spans="2:10" ht="17.25" customHeight="1" x14ac:dyDescent="0.25">
      <c r="B27" s="28">
        <v>4</v>
      </c>
      <c r="C27" s="16" t="str">
        <f>IFERROR(IF(taulMyynnit[[#This Row],[Tuotetunnus]]&lt;&gt;"",VLOOKUP(taulMyynnit[Tuotetunnus],taulTuotteet[[Tuotetunnus]:[Nimi]],2,FALSE),""),"Tuntematon tuotetunnus")</f>
        <v>Vesipullot</v>
      </c>
      <c r="D27" s="12">
        <v>41029</v>
      </c>
      <c r="E27" s="29">
        <v>85</v>
      </c>
      <c r="F27" s="30">
        <v>43</v>
      </c>
      <c r="G27" s="29">
        <v>530</v>
      </c>
      <c r="H27" s="29">
        <v>1039</v>
      </c>
      <c r="I27" s="29">
        <f>taulMyynnit[[#This Row],[Myydyt yksiköt (vähittäismyynti)]]+taulMyynnit[[#This Row],[Myydyt yksiköt (tukkumyynti)]]</f>
        <v>1569</v>
      </c>
      <c r="J27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89727</v>
      </c>
    </row>
    <row r="28" spans="2:10" ht="17.25" customHeight="1" x14ac:dyDescent="0.25">
      <c r="B28" s="28">
        <v>5</v>
      </c>
      <c r="C28" s="16" t="str">
        <f>IFERROR(IF(taulMyynnit[[#This Row],[Tuotetunnus]]&lt;&gt;"",VLOOKUP(taulMyynnit[Tuotetunnus],taulTuotteet[[Tuotetunnus]:[Nimi]],2,FALSE),""),"Tuntematon tuotetunnus")</f>
        <v>Shortsit</v>
      </c>
      <c r="D28" s="12">
        <v>41029</v>
      </c>
      <c r="E28" s="29">
        <v>82</v>
      </c>
      <c r="F28" s="30">
        <v>71</v>
      </c>
      <c r="G28" s="29">
        <v>716</v>
      </c>
      <c r="H28" s="29">
        <v>1249</v>
      </c>
      <c r="I28" s="29">
        <f>taulMyynnit[[#This Row],[Myydyt yksiköt (vähittäismyynti)]]+taulMyynnit[[#This Row],[Myydyt yksiköt (tukkumyynti)]]</f>
        <v>1965</v>
      </c>
      <c r="J28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147391</v>
      </c>
    </row>
    <row r="29" spans="2:10" ht="17.25" customHeight="1" x14ac:dyDescent="0.25">
      <c r="B29" s="28">
        <v>1</v>
      </c>
      <c r="C29" s="16" t="str">
        <f>IFERROR(IF(taulMyynnit[[#This Row],[Tuotetunnus]]&lt;&gt;"",VLOOKUP(taulMyynnit[Tuotetunnus],taulTuotteet[[Tuotetunnus]:[Nimi]],2,FALSE),""),"Tuntematon tuotetunnus")</f>
        <v>Paidat</v>
      </c>
      <c r="D29" s="12">
        <v>41043</v>
      </c>
      <c r="E29" s="29">
        <v>34</v>
      </c>
      <c r="F29" s="30">
        <v>31</v>
      </c>
      <c r="G29" s="29">
        <v>850</v>
      </c>
      <c r="H29" s="29">
        <v>1548</v>
      </c>
      <c r="I29" s="29">
        <f>taulMyynnit[[#This Row],[Myydyt yksiköt (vähittäismyynti)]]+taulMyynnit[[#This Row],[Myydyt yksiköt (tukkumyynti)]]</f>
        <v>2398</v>
      </c>
      <c r="J29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76888</v>
      </c>
    </row>
    <row r="30" spans="2:10" ht="17.25" customHeight="1" x14ac:dyDescent="0.25">
      <c r="B30" s="28">
        <v>2</v>
      </c>
      <c r="C30" s="16" t="str">
        <f>IFERROR(IF(taulMyynnit[[#This Row],[Tuotetunnus]]&lt;&gt;"",VLOOKUP(taulMyynnit[Tuotetunnus],taulTuotteet[[Tuotetunnus]:[Nimi]],2,FALSE),""),"Tuntematon tuotetunnus")</f>
        <v>Sandaalit</v>
      </c>
      <c r="D30" s="12">
        <v>41043</v>
      </c>
      <c r="E30" s="29">
        <v>64</v>
      </c>
      <c r="F30" s="30">
        <v>40</v>
      </c>
      <c r="G30" s="29">
        <v>876</v>
      </c>
      <c r="H30" s="29">
        <v>1663</v>
      </c>
      <c r="I30" s="29">
        <f>taulMyynnit[[#This Row],[Myydyt yksiköt (vähittäismyynti)]]+taulMyynnit[[#This Row],[Myydyt yksiköt (tukkumyynti)]]</f>
        <v>2539</v>
      </c>
      <c r="J30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122584</v>
      </c>
    </row>
    <row r="31" spans="2:10" ht="17.25" customHeight="1" x14ac:dyDescent="0.25">
      <c r="B31" s="28">
        <v>3</v>
      </c>
      <c r="C31" s="16" t="str">
        <f>IFERROR(IF(taulMyynnit[[#This Row],[Tuotetunnus]]&lt;&gt;"",VLOOKUP(taulMyynnit[Tuotetunnus],taulTuotteet[[Tuotetunnus]:[Nimi]],2,FALSE),""),"Tuntematon tuotetunnus")</f>
        <v>Päivänvarjot</v>
      </c>
      <c r="D31" s="12">
        <v>41043</v>
      </c>
      <c r="E31" s="29">
        <v>33</v>
      </c>
      <c r="F31" s="30">
        <v>30</v>
      </c>
      <c r="G31" s="29">
        <v>881</v>
      </c>
      <c r="H31" s="29">
        <v>1149</v>
      </c>
      <c r="I31" s="29">
        <f>taulMyynnit[[#This Row],[Myydyt yksiköt (vähittäismyynti)]]+taulMyynnit[[#This Row],[Myydyt yksiköt (tukkumyynti)]]</f>
        <v>2030</v>
      </c>
      <c r="J31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63543</v>
      </c>
    </row>
    <row r="32" spans="2:10" ht="17.25" customHeight="1" x14ac:dyDescent="0.25">
      <c r="B32" s="28">
        <v>4</v>
      </c>
      <c r="C32" s="16" t="str">
        <f>IFERROR(IF(taulMyynnit[[#This Row],[Tuotetunnus]]&lt;&gt;"",VLOOKUP(taulMyynnit[Tuotetunnus],taulTuotteet[[Tuotetunnus]:[Nimi]],2,FALSE),""),"Tuntematon tuotetunnus")</f>
        <v>Vesipullot</v>
      </c>
      <c r="D32" s="12">
        <v>41043</v>
      </c>
      <c r="E32" s="29">
        <v>29</v>
      </c>
      <c r="F32" s="30">
        <v>27</v>
      </c>
      <c r="G32" s="29">
        <v>802</v>
      </c>
      <c r="H32" s="29">
        <v>1548</v>
      </c>
      <c r="I32" s="29">
        <f>taulMyynnit[[#This Row],[Myydyt yksiköt (vähittäismyynti)]]+taulMyynnit[[#This Row],[Myydyt yksiköt (tukkumyynti)]]</f>
        <v>2350</v>
      </c>
      <c r="J32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65054</v>
      </c>
    </row>
    <row r="33" spans="2:10" ht="17.25" customHeight="1" x14ac:dyDescent="0.25">
      <c r="B33" s="28">
        <v>5</v>
      </c>
      <c r="C33" s="16" t="str">
        <f>IFERROR(IF(taulMyynnit[[#This Row],[Tuotetunnus]]&lt;&gt;"",VLOOKUP(taulMyynnit[Tuotetunnus],taulTuotteet[[Tuotetunnus]:[Nimi]],2,FALSE),""),"Tuntematon tuotetunnus")</f>
        <v>Shortsit</v>
      </c>
      <c r="D33" s="12">
        <v>41619</v>
      </c>
      <c r="E33" s="29">
        <v>24</v>
      </c>
      <c r="F33" s="30">
        <v>15</v>
      </c>
      <c r="G33" s="29">
        <v>824</v>
      </c>
      <c r="H33" s="29">
        <v>1994</v>
      </c>
      <c r="I33" s="29">
        <f>taulMyynnit[[#This Row],[Myydyt yksiköt (vähittäismyynti)]]+taulMyynnit[[#This Row],[Myydyt yksiköt (tukkumyynti)]]</f>
        <v>2818</v>
      </c>
      <c r="J33" s="31">
        <f>taulMyynnit[[#This Row],[Myydyt yksiköt (vähittäismyynti)]]*taulMyynnit[[#This Row],[Vähittäismyyntihinta yksikköä kohden]]+taulMyynnit[[#This Row],[Myydyt yksiköt (tukkumyynti)]]*taulMyynnit[[#This Row],[Tukkumyyntihinta yksikköä kohden*]]</f>
        <v>49686</v>
      </c>
    </row>
  </sheetData>
  <printOptions horizontalCentered="1"/>
  <pageMargins left="0.45" right="0.45" top="0.5" bottom="0.5" header="0.3" footer="0.3"/>
  <pageSetup scale="6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F18"/>
  <sheetViews>
    <sheetView showGridLines="0" zoomScaleNormal="100" workbookViewId="0">
      <selection activeCell="E18" sqref="E18"/>
    </sheetView>
  </sheetViews>
  <sheetFormatPr defaultRowHeight="32.25" customHeight="1" x14ac:dyDescent="0.25"/>
  <cols>
    <col min="1" max="1" width="3.5703125" style="10" customWidth="1"/>
    <col min="2" max="2" width="12.140625" style="10" customWidth="1"/>
    <col min="3" max="3" width="19.7109375" style="10" customWidth="1"/>
    <col min="4" max="4" width="54" style="10" customWidth="1"/>
    <col min="5" max="5" width="41.7109375" style="10" customWidth="1"/>
    <col min="6" max="6" width="38.7109375" style="10" customWidth="1"/>
    <col min="7" max="7" width="3.5703125" style="10" customWidth="1"/>
    <col min="8" max="16384" width="9.140625" style="10"/>
  </cols>
  <sheetData>
    <row r="1" spans="2:6" s="8" customFormat="1" ht="47.25" customHeight="1" x14ac:dyDescent="0.7">
      <c r="B1" s="9" t="s">
        <v>9</v>
      </c>
    </row>
    <row r="2" spans="2:6" ht="15" customHeight="1" x14ac:dyDescent="0.25"/>
    <row r="3" spans="2:6" ht="15" customHeight="1" x14ac:dyDescent="0.3">
      <c r="B3" s="18" t="s">
        <v>0</v>
      </c>
    </row>
    <row r="4" spans="2:6" ht="15" customHeight="1" x14ac:dyDescent="0.25">
      <c r="B4" s="10" t="s">
        <v>1</v>
      </c>
    </row>
    <row r="5" spans="2:6" ht="15" customHeight="1" x14ac:dyDescent="0.25">
      <c r="B5" s="10" t="s">
        <v>3</v>
      </c>
    </row>
    <row r="6" spans="2:6" ht="15" customHeight="1" x14ac:dyDescent="0.25">
      <c r="B6" s="10" t="s">
        <v>10</v>
      </c>
    </row>
    <row r="7" spans="2:6" ht="15" customHeight="1" x14ac:dyDescent="0.25">
      <c r="B7" s="10" t="s">
        <v>11</v>
      </c>
    </row>
    <row r="8" spans="2:6" ht="15" customHeight="1" x14ac:dyDescent="0.25">
      <c r="B8" s="19" t="s">
        <v>2</v>
      </c>
      <c r="F8" s="20" t="s">
        <v>12</v>
      </c>
    </row>
    <row r="9" spans="2:6" ht="15" customHeight="1" x14ac:dyDescent="0.25"/>
    <row r="10" spans="2:6" ht="19.5" customHeight="1" x14ac:dyDescent="0.25">
      <c r="B10" s="21" t="s">
        <v>13</v>
      </c>
      <c r="C10" s="21" t="s">
        <v>14</v>
      </c>
      <c r="D10" s="21" t="s">
        <v>15</v>
      </c>
      <c r="E10" s="22" t="s">
        <v>16</v>
      </c>
      <c r="F10" s="23" t="s">
        <v>17</v>
      </c>
    </row>
    <row r="11" spans="2:6" ht="32.25" customHeight="1" x14ac:dyDescent="0.25">
      <c r="B11" s="23">
        <v>1</v>
      </c>
      <c r="C11" s="21" t="s">
        <v>18</v>
      </c>
      <c r="D11" s="24" t="s">
        <v>19</v>
      </c>
      <c r="E11" s="25">
        <v>22</v>
      </c>
      <c r="F11" s="25">
        <v>15</v>
      </c>
    </row>
    <row r="12" spans="2:6" ht="32.25" customHeight="1" x14ac:dyDescent="0.25">
      <c r="B12" s="23">
        <v>2</v>
      </c>
      <c r="C12" s="21" t="s">
        <v>20</v>
      </c>
      <c r="D12" s="24" t="s">
        <v>21</v>
      </c>
      <c r="E12" s="25">
        <v>10</v>
      </c>
      <c r="F12" s="25">
        <v>6</v>
      </c>
    </row>
    <row r="13" spans="2:6" ht="45.75" customHeight="1" x14ac:dyDescent="0.25">
      <c r="B13" s="23">
        <v>3</v>
      </c>
      <c r="C13" s="21" t="s">
        <v>22</v>
      </c>
      <c r="D13" s="24" t="s">
        <v>23</v>
      </c>
      <c r="E13" s="25">
        <v>30</v>
      </c>
      <c r="F13" s="25">
        <v>20</v>
      </c>
    </row>
    <row r="14" spans="2:6" ht="32.25" customHeight="1" x14ac:dyDescent="0.25">
      <c r="B14" s="23">
        <v>4</v>
      </c>
      <c r="C14" s="21" t="s">
        <v>24</v>
      </c>
      <c r="D14" s="24" t="s">
        <v>25</v>
      </c>
      <c r="E14" s="25">
        <v>7</v>
      </c>
      <c r="F14" s="25">
        <v>5</v>
      </c>
    </row>
    <row r="15" spans="2:6" ht="45.75" customHeight="1" x14ac:dyDescent="0.25">
      <c r="B15" s="23">
        <v>5</v>
      </c>
      <c r="C15" s="21" t="s">
        <v>26</v>
      </c>
      <c r="D15" s="24" t="s">
        <v>27</v>
      </c>
      <c r="E15" s="25">
        <v>15</v>
      </c>
      <c r="F15" s="25">
        <v>8</v>
      </c>
    </row>
    <row r="16" spans="2:6" ht="32.25" customHeight="1" x14ac:dyDescent="0.25">
      <c r="B16" s="36"/>
      <c r="C16" s="36"/>
      <c r="D16" s="36"/>
      <c r="E16" s="36"/>
      <c r="F16" s="36"/>
    </row>
    <row r="17" spans="5:6" ht="32.25" customHeight="1" x14ac:dyDescent="0.25">
      <c r="F17" s="20" t="s">
        <v>28</v>
      </c>
    </row>
    <row r="18" spans="5:6" ht="32.25" customHeight="1" x14ac:dyDescent="0.25">
      <c r="E18" s="26"/>
      <c r="F18" s="27" t="s">
        <v>29</v>
      </c>
    </row>
  </sheetData>
  <mergeCells count="1">
    <mergeCell ref="B16:F16"/>
  </mergeCells>
  <hyperlinks>
    <hyperlink ref="B8" r:id="rId1"/>
  </hyperlinks>
  <printOptions horizontalCentered="1"/>
  <pageMargins left="0.45" right="0.45" top="0.5" bottom="0.5" header="0.3" footer="0.3"/>
  <pageSetup scale="75" fitToHeight="0" orientation="portrait" r:id="rId2"/>
  <headerFooter differentFirst="1">
    <oddFooter>&amp;CPage &amp;P of &amp;N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21"/>
  <sheetViews>
    <sheetView showGridLines="0" workbookViewId="0">
      <selection activeCell="C4" sqref="C4"/>
    </sheetView>
  </sheetViews>
  <sheetFormatPr defaultRowHeight="14.25" x14ac:dyDescent="0.25"/>
  <cols>
    <col min="1" max="1" width="3.5703125" style="10" customWidth="1"/>
    <col min="2" max="2" width="12.85546875" style="10" customWidth="1"/>
    <col min="3" max="3" width="34.42578125" style="10" customWidth="1"/>
    <col min="4" max="4" width="27.140625" style="10" customWidth="1"/>
    <col min="5" max="5" width="7.7109375" style="10" customWidth="1"/>
    <col min="6" max="6" width="27.85546875" style="10" customWidth="1"/>
    <col min="7" max="7" width="17" style="10" customWidth="1"/>
    <col min="8" max="9" width="13" style="10" customWidth="1"/>
    <col min="10" max="10" width="5.7109375" style="10" customWidth="1"/>
    <col min="11" max="26" width="5" style="10" customWidth="1"/>
    <col min="27" max="27" width="11.28515625" style="10" bestFit="1" customWidth="1"/>
    <col min="28" max="16384" width="9.140625" style="10"/>
  </cols>
  <sheetData>
    <row r="1" spans="2:9" s="8" customFormat="1" ht="47.25" customHeight="1" x14ac:dyDescent="0.7">
      <c r="B1" s="9" t="s">
        <v>37</v>
      </c>
      <c r="C1" s="13"/>
      <c r="D1" s="13"/>
    </row>
    <row r="2" spans="2:9" ht="48.75" customHeight="1" x14ac:dyDescent="0.25">
      <c r="B2" s="37" t="s">
        <v>38</v>
      </c>
      <c r="C2" s="37"/>
      <c r="D2" s="37"/>
    </row>
    <row r="3" spans="2:9" ht="23.25" customHeight="1" x14ac:dyDescent="0.25">
      <c r="B3" s="14" t="s">
        <v>39</v>
      </c>
      <c r="C3" s="14" t="str">
        <f>IF(LEN(B5),B5,"Ei mitään")</f>
        <v>Sandaalit</v>
      </c>
      <c r="D3" s="15"/>
    </row>
    <row r="4" spans="2:9" x14ac:dyDescent="0.25">
      <c r="B4" s="38" t="s">
        <v>31</v>
      </c>
      <c r="C4" s="38" t="s">
        <v>16</v>
      </c>
      <c r="D4" s="39" t="s">
        <v>43</v>
      </c>
    </row>
    <row r="5" spans="2:9" x14ac:dyDescent="0.25">
      <c r="B5" s="39" t="s">
        <v>20</v>
      </c>
      <c r="C5" s="40">
        <v>38</v>
      </c>
      <c r="D5" s="40">
        <v>2464</v>
      </c>
    </row>
    <row r="6" spans="2:9" x14ac:dyDescent="0.25">
      <c r="B6" s="39"/>
      <c r="C6" s="40">
        <v>50</v>
      </c>
      <c r="D6" s="40">
        <v>1777</v>
      </c>
    </row>
    <row r="7" spans="2:9" x14ac:dyDescent="0.25">
      <c r="B7" s="39"/>
      <c r="C7" s="40">
        <v>64</v>
      </c>
      <c r="D7" s="40">
        <v>2539</v>
      </c>
    </row>
    <row r="8" spans="2:9" x14ac:dyDescent="0.25">
      <c r="B8" s="39"/>
      <c r="C8" s="40">
        <v>70</v>
      </c>
      <c r="D8" s="40">
        <v>1787</v>
      </c>
    </row>
    <row r="9" spans="2:9" x14ac:dyDescent="0.25">
      <c r="B9" s="39"/>
      <c r="C9" s="40">
        <v>83</v>
      </c>
      <c r="D9" s="40">
        <v>1758</v>
      </c>
    </row>
    <row r="10" spans="2:9" x14ac:dyDescent="0.25">
      <c r="B10" s="39"/>
      <c r="C10" s="40">
        <v>91</v>
      </c>
      <c r="D10" s="40">
        <v>2715</v>
      </c>
      <c r="G10" s="16"/>
      <c r="H10" s="16"/>
      <c r="I10" s="16"/>
    </row>
    <row r="11" spans="2:9" x14ac:dyDescent="0.25">
      <c r="G11" s="16"/>
      <c r="H11" s="16"/>
      <c r="I11" s="16"/>
    </row>
    <row r="12" spans="2:9" x14ac:dyDescent="0.25">
      <c r="G12" s="16"/>
      <c r="H12" s="16"/>
      <c r="I12" s="16"/>
    </row>
    <row r="13" spans="2:9" x14ac:dyDescent="0.25">
      <c r="G13" s="16"/>
      <c r="H13" s="17"/>
      <c r="I13" s="16"/>
    </row>
    <row r="14" spans="2:9" x14ac:dyDescent="0.25">
      <c r="G14" s="16"/>
      <c r="H14" s="17"/>
      <c r="I14" s="16"/>
    </row>
    <row r="15" spans="2:9" x14ac:dyDescent="0.25">
      <c r="G15" s="16"/>
      <c r="H15" s="17"/>
      <c r="I15" s="16"/>
    </row>
    <row r="16" spans="2:9" x14ac:dyDescent="0.25">
      <c r="G16" s="16"/>
      <c r="H16" s="17"/>
      <c r="I16" s="16"/>
    </row>
    <row r="17" spans="7:9" x14ac:dyDescent="0.25">
      <c r="G17" s="16"/>
      <c r="H17" s="17"/>
      <c r="I17" s="16"/>
    </row>
    <row r="18" spans="7:9" x14ac:dyDescent="0.25">
      <c r="G18" s="16"/>
      <c r="H18" s="16"/>
      <c r="I18" s="16"/>
    </row>
    <row r="19" spans="7:9" x14ac:dyDescent="0.25">
      <c r="G19" s="16"/>
      <c r="H19" s="16"/>
      <c r="I19" s="16"/>
    </row>
    <row r="20" spans="7:9" x14ac:dyDescent="0.25">
      <c r="G20" s="16"/>
      <c r="H20" s="16"/>
      <c r="I20" s="16"/>
    </row>
    <row r="21" spans="7:9" x14ac:dyDescent="0.25">
      <c r="G21" s="16"/>
      <c r="H21" s="16"/>
      <c r="I21" s="16"/>
    </row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G9"/>
  <sheetViews>
    <sheetView showGridLines="0" workbookViewId="0">
      <selection activeCell="C12" sqref="C12"/>
    </sheetView>
  </sheetViews>
  <sheetFormatPr defaultRowHeight="14.25" x14ac:dyDescent="0.25"/>
  <cols>
    <col min="1" max="1" width="3.5703125" style="10" customWidth="1"/>
    <col min="2" max="2" width="29.7109375" style="10" customWidth="1"/>
    <col min="3" max="3" width="11.42578125" style="10" customWidth="1"/>
    <col min="4" max="4" width="12.85546875" style="10" customWidth="1"/>
    <col min="5" max="5" width="7.140625" style="10" customWidth="1"/>
    <col min="6" max="6" width="7.42578125" style="10" customWidth="1"/>
    <col min="7" max="7" width="9.85546875" style="10" customWidth="1"/>
    <col min="8" max="8" width="11.28515625" style="10" customWidth="1"/>
    <col min="9" max="9" width="11.28515625" style="10" bestFit="1" customWidth="1"/>
    <col min="10" max="26" width="5" style="10" customWidth="1"/>
    <col min="27" max="27" width="11.28515625" style="10" bestFit="1" customWidth="1"/>
    <col min="28" max="16384" width="9.140625" style="10"/>
  </cols>
  <sheetData>
    <row r="1" spans="2:7" s="8" customFormat="1" ht="47.25" customHeight="1" x14ac:dyDescent="0.7">
      <c r="B1" s="9" t="s">
        <v>40</v>
      </c>
    </row>
    <row r="2" spans="2:7" ht="48.75" customHeight="1" x14ac:dyDescent="0.25">
      <c r="B2" s="37" t="s">
        <v>38</v>
      </c>
      <c r="C2" s="37"/>
      <c r="D2" s="37"/>
      <c r="E2" s="11"/>
      <c r="F2" s="11"/>
      <c r="G2" s="11"/>
    </row>
    <row r="3" spans="2:7" x14ac:dyDescent="0.25">
      <c r="B3" s="38" t="s">
        <v>43</v>
      </c>
      <c r="C3" s="38" t="s">
        <v>31</v>
      </c>
    </row>
    <row r="4" spans="2:7" x14ac:dyDescent="0.25">
      <c r="B4" s="38" t="s">
        <v>32</v>
      </c>
      <c r="C4" s="39" t="s">
        <v>20</v>
      </c>
    </row>
    <row r="5" spans="2:7" x14ac:dyDescent="0.25">
      <c r="B5" s="41" t="s">
        <v>4</v>
      </c>
      <c r="C5" s="42">
        <v>1787</v>
      </c>
    </row>
    <row r="6" spans="2:7" x14ac:dyDescent="0.25">
      <c r="B6" s="41" t="s">
        <v>5</v>
      </c>
      <c r="C6" s="42">
        <v>4222</v>
      </c>
    </row>
    <row r="7" spans="2:7" x14ac:dyDescent="0.25">
      <c r="B7" s="41" t="s">
        <v>6</v>
      </c>
      <c r="C7" s="42">
        <v>1777</v>
      </c>
    </row>
    <row r="8" spans="2:7" x14ac:dyDescent="0.25">
      <c r="B8" s="41" t="s">
        <v>7</v>
      </c>
      <c r="C8" s="42">
        <v>2715</v>
      </c>
    </row>
    <row r="9" spans="2:7" x14ac:dyDescent="0.25">
      <c r="B9" s="41" t="s">
        <v>8</v>
      </c>
      <c r="C9" s="42">
        <v>2539</v>
      </c>
    </row>
  </sheetData>
  <mergeCells count="1">
    <mergeCell ref="B2:D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854933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2012-08-31T01:46:00+00:00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407004</Value>
    </PublishStatusLookup>
    <APAuthor xmlns="fed321ae-6156-42a7-960a-52334cae8eeb">
      <UserInfo>
        <DisplayName>REDMOND\matthos</DisplayName>
        <AccountId>59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TP103428910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6A299-7FD1-4448-B851-D3EDF065D1A6}"/>
</file>

<file path=customXml/itemProps2.xml><?xml version="1.0" encoding="utf-8"?>
<ds:datastoreItem xmlns:ds="http://schemas.openxmlformats.org/officeDocument/2006/customXml" ds:itemID="{801DB26A-4ECE-4D39-9F70-79B5B6853036}"/>
</file>

<file path=customXml/itemProps3.xml><?xml version="1.0" encoding="utf-8"?>
<ds:datastoreItem xmlns:ds="http://schemas.openxmlformats.org/officeDocument/2006/customXml" ds:itemID="{5F86F2CA-FA51-456F-9B4F-9140FDD0C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Tuotemyyntiraportti</vt:lpstr>
      <vt:lpstr>Historiatiedot</vt:lpstr>
      <vt:lpstr>Hinnasto</vt:lpstr>
      <vt:lpstr>Pivot-hintapiste</vt:lpstr>
      <vt:lpstr>Pivot-myyntitrendi</vt:lpstr>
      <vt:lpstr>Hinnasto!Tulostusotsikot</vt:lpstr>
      <vt:lpstr>Historiatiedot!Tulostusotsikot</vt:lpstr>
      <vt:lpstr>ValittuTuote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Preedaporn Stapholdecha</cp:lastModifiedBy>
  <dcterms:created xsi:type="dcterms:W3CDTF">2012-08-28T20:53:26Z</dcterms:created>
  <dcterms:modified xsi:type="dcterms:W3CDTF">2012-12-13T02:10:58Z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