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09"/>
  <workbookPr codeName="ThisWorkbook" refreshAllConnections="1"/>
  <mc:AlternateContent xmlns:mc="http://schemas.openxmlformats.org/markup-compatibility/2006">
    <mc:Choice Requires="x15">
      <x15ac:absPath xmlns:x15ac="http://schemas.microsoft.com/office/spreadsheetml/2010/11/ac" url="C:\MIC_060\Template\HOAllSep\Excel\Gift\"/>
    </mc:Choice>
  </mc:AlternateContent>
  <bookViews>
    <workbookView xWindow="0" yWindow="0" windowWidth="0" windowHeight="0"/>
  </bookViews>
  <sheets>
    <sheet name="Tuotemyyntiraportti" sheetId="9" r:id="rId1"/>
    <sheet name="Historiatiedot" sheetId="4" r:id="rId2"/>
    <sheet name="Hinnasto" sheetId="3" r:id="rId3"/>
    <sheet name="Pivot-hintapiste" sheetId="5" state="hidden" r:id="rId4"/>
    <sheet name="Pivot-myyntitrendi" sheetId="8" state="hidden" r:id="rId5"/>
  </sheets>
  <definedNames>
    <definedName name="Hintapistehinnat">OFFSET('Pivot-hintapiste'!$C$5,,,IF(COUNT('Pivot-hintapiste'!$C:$C)=0,1,COUNT('Pivot-hintapiste'!$C:$C)))</definedName>
    <definedName name="Hintapisteyksiköt">OFFSET('Pivot-hintapiste'!$D$5,,,IF(COUNT('Pivot-hintapiste'!$C:$C)=0,1,COUNT('Pivot-hintapiste'!$C:$C)))</definedName>
    <definedName name="Osittaja_Tuotenimi">#N/A</definedName>
    <definedName name="_xlnm.Print_Titles" localSheetId="2">Hinnasto!$10:$10</definedName>
    <definedName name="_xlnm.Print_Titles" localSheetId="1">Historiatiedot!$3:$3</definedName>
    <definedName name="ValittuTuote">'Pivot-hintapiste'!$C$3</definedName>
  </definedNames>
  <calcPr calcId="152511"/>
  <pivotCaches>
    <pivotCache cacheId="5" r:id="rId6"/>
  </pivotCaches>
  <extLst>
    <ext xmlns:x14="http://schemas.microsoft.com/office/spreadsheetml/2009/9/main" uri="{BBE1A952-AA13-448e-AADC-164F8A28A991}">
      <x14:slicerCaches>
        <x14:slicerCache r:id="rId7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C3" i="5" l="1"/>
  <c r="C4" i="4" l="1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J4" i="4" l="1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</calcChain>
</file>

<file path=xl/sharedStrings.xml><?xml version="1.0" encoding="utf-8"?>
<sst xmlns="http://schemas.openxmlformats.org/spreadsheetml/2006/main" count="55" uniqueCount="44">
  <si>
    <t>Adventure Works</t>
  </si>
  <si>
    <t>23456 Maple Street</t>
  </si>
  <si>
    <t>www.adventure-works.com</t>
  </si>
  <si>
    <t>Springfield, CA 77503</t>
  </si>
  <si>
    <t>tammi</t>
  </si>
  <si>
    <t>helmi</t>
  </si>
  <si>
    <t>maalis</t>
  </si>
  <si>
    <t>huhti</t>
  </si>
  <si>
    <t>touko</t>
  </si>
  <si>
    <t>Tuotehinnasto</t>
  </si>
  <si>
    <t>Puhelinnumero: (425) 555-0150</t>
  </si>
  <si>
    <t>Faksinumero: (425) 555-0152</t>
  </si>
  <si>
    <t>Päivitetty viimeksi 15.8.2013</t>
  </si>
  <si>
    <t>Tuotetunnus</t>
  </si>
  <si>
    <t>Nimi</t>
  </si>
  <si>
    <t>Kuvaus</t>
  </si>
  <si>
    <t>Vähittäismyyntihinta yksikköä kohden</t>
  </si>
  <si>
    <t>Tukkumyyntihinta yksikköä kohden*</t>
  </si>
  <si>
    <t>Paidat</t>
  </si>
  <si>
    <t>Pysy koko kesä viileänä 100-prosenttisesta esikutistetusta puuvillasta valmistetuissa paidoissamme.</t>
  </si>
  <si>
    <t>Sandaalit</t>
  </si>
  <si>
    <t>Pue jalkaasi kestävät kumipohjaiset sandaalimme, ja voit kävellä ongelmitta jopa polttavan kuumalla hiekalla.</t>
  </si>
  <si>
    <t>Päivänvarjot</t>
  </si>
  <si>
    <t>Suojaudu auringolta erittäin isokokoisten päivänvarjojemme alla, jotka estävät 96 % haitallisista UV-säteistä.</t>
  </si>
  <si>
    <t>Vesipullot</t>
  </si>
  <si>
    <t>Huolehdi nestetasapinosta ja virkistä itseäsi eristettyjen vesipullojemme viileällä vedellä.</t>
  </si>
  <si>
    <t>Shortsit</t>
  </si>
  <si>
    <t>Erittäin nopeasti kuivuvien nailonshortsiemme ansiosta sinun ei tarvitse uimisen jälkeen odotella shortsien kuivumista.</t>
  </si>
  <si>
    <t>Ota meihin yhteyttä luettelosta puuttuvien tuotteiden osalta.</t>
  </si>
  <si>
    <t>*Tukkuhinnat koskevat vähintään 12 yksikön määriä.</t>
  </si>
  <si>
    <t>Tuotehinnaston ja myyntien historiatiedot</t>
  </si>
  <si>
    <t>Tuotenimi</t>
  </si>
  <si>
    <t>Hinnan päivämäärä</t>
  </si>
  <si>
    <t>Myydyt yksiköt (vähittäismyynti)</t>
  </si>
  <si>
    <t>Myydyt yksiköt (tukkumyynti)</t>
  </si>
  <si>
    <t>Kokonaismyynti (kpl)</t>
  </si>
  <si>
    <t>Kokonaismyynti (€)</t>
  </si>
  <si>
    <t>Hintapisteen Pivot-taulukko</t>
  </si>
  <si>
    <t xml:space="preserve">Tämä taulukko on piilotettava. Alla olevaan Pivot-taulukkoon tehdyt muutokset saattavat aiheuttaa Tuotemyyntiraportin virheellisiä tietoja. </t>
  </si>
  <si>
    <t>Valittu tuote:</t>
  </si>
  <si>
    <t>Myyntitrendin Pivot-taulukko</t>
  </si>
  <si>
    <t>Tuotemyyntiraportti</t>
  </si>
  <si>
    <t xml:space="preserve"> Tuotteet</t>
  </si>
  <si>
    <t>Summa  / Kokonaismyynti (kpl)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</si>
</sst>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,##0\ &quot;€&quot;"/>
  </numFmts>
  <fonts count="16" x14ac:knownFonts="1">
    <font>
      <sz val="10"/>
      <color theme="1" tint="0.34998626667073579"/>
      <name val="Century Gothic"/>
      <family val="2"/>
      <scheme val="minor"/>
    </font>
    <font>
      <b/>
      <sz val="8"/>
      <color theme="1" tint="0.34998626667073579"/>
      <name val="Century Gothic"/>
      <family val="2"/>
      <scheme val="minor"/>
    </font>
    <font>
      <b/>
      <sz val="21"/>
      <color theme="1" tint="0.34998626667073579"/>
      <name val="Century Gothic"/>
      <family val="2"/>
      <scheme val="minor"/>
    </font>
    <font>
      <b/>
      <sz val="14"/>
      <color theme="6" tint="-0.24994659260841701"/>
      <name val="Century Gothic"/>
      <family val="2"/>
      <scheme val="minor"/>
    </font>
    <font>
      <sz val="9"/>
      <color theme="6"/>
      <name val="Century Gothic"/>
      <family val="2"/>
      <scheme val="minor"/>
    </font>
    <font>
      <b/>
      <sz val="11"/>
      <color theme="1" tint="0.34998626667073579"/>
      <name val="Century Gothic"/>
      <family val="2"/>
      <scheme val="minor"/>
    </font>
    <font>
      <sz val="24"/>
      <color theme="6" tint="-0.24994659260841701"/>
      <name val="Century Gothic"/>
      <family val="2"/>
      <scheme val="minor"/>
    </font>
    <font>
      <sz val="24"/>
      <color theme="6" tint="-0.24994659260841701"/>
      <name val="Segoe UI"/>
      <family val="2"/>
    </font>
    <font>
      <sz val="10"/>
      <color theme="1" tint="0.34998626667073579"/>
      <name val="Segoe UI"/>
      <family val="2"/>
    </font>
    <font>
      <b/>
      <sz val="14"/>
      <color theme="6" tint="-0.24994659260841701"/>
      <name val="Segoe UI"/>
      <family val="2"/>
    </font>
    <font>
      <sz val="10"/>
      <color theme="1" tint="0.499984740745262"/>
      <name val="Segoe UI"/>
      <family val="2"/>
    </font>
    <font>
      <sz val="9"/>
      <color theme="1" tint="0.34998626667073579"/>
      <name val="Segoe UI"/>
      <family val="2"/>
    </font>
    <font>
      <b/>
      <sz val="14"/>
      <color theme="1"/>
      <name val="Segoe UI"/>
      <family val="2"/>
    </font>
    <font>
      <b/>
      <sz val="11"/>
      <color theme="1" tint="0.34998626667073579"/>
      <name val="Segoe UI"/>
      <family val="2"/>
    </font>
    <font>
      <sz val="9"/>
      <color theme="6"/>
      <name val="Segoe UI"/>
      <family val="2"/>
    </font>
    <font>
      <sz val="10"/>
      <color theme="1" tint="0.34998626667073579"/>
      <name val="Segoe UI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theme="0" tint="-0.14996795556505021"/>
      </top>
      <bottom/>
      <diagonal/>
    </border>
  </borders>
  <cellStyleXfs count="8">
    <xf numFmtId="0" fontId="0" fillId="0" borderId="0"/>
    <xf numFmtId="0" fontId="6" fillId="0" borderId="0" applyNumberFormat="0" applyAlignment="0" applyProtection="0"/>
    <xf numFmtId="0" fontId="3" fillId="2" borderId="0" applyNumberFormat="0" applyBorder="0" applyAlignment="0" applyProtection="0"/>
    <xf numFmtId="0" fontId="2" fillId="0" borderId="0" applyNumberFormat="0" applyFill="0" applyProtection="0">
      <alignment horizontal="left"/>
    </xf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7" fillId="3" borderId="0" xfId="1" applyFont="1" applyFill="1" applyAlignment="1"/>
    <xf numFmtId="0" fontId="8" fillId="3" borderId="0" xfId="0" applyFont="1" applyFill="1" applyAlignment="1"/>
    <xf numFmtId="0" fontId="8" fillId="3" borderId="0" xfId="0" applyFont="1" applyFill="1"/>
    <xf numFmtId="0" fontId="8" fillId="2" borderId="1" xfId="0" applyFont="1" applyFill="1" applyBorder="1"/>
    <xf numFmtId="0" fontId="9" fillId="2" borderId="0" xfId="2" applyFont="1" applyFill="1"/>
    <xf numFmtId="0" fontId="8" fillId="2" borderId="0" xfId="0" applyFont="1" applyFill="1"/>
    <xf numFmtId="0" fontId="10" fillId="2" borderId="0" xfId="0" applyFont="1" applyFill="1" applyAlignment="1">
      <alignment horizontal="left"/>
    </xf>
    <xf numFmtId="0" fontId="8" fillId="0" borderId="0" xfId="0" applyFont="1" applyAlignment="1"/>
    <xf numFmtId="0" fontId="7" fillId="0" borderId="0" xfId="1" applyFont="1" applyAlignment="1"/>
    <xf numFmtId="0" fontId="8" fillId="0" borderId="0" xfId="0" applyFont="1"/>
    <xf numFmtId="0" fontId="8" fillId="0" borderId="0" xfId="0" applyFont="1" applyAlignment="1">
      <alignment vertical="top" wrapText="1"/>
    </xf>
    <xf numFmtId="14" fontId="8" fillId="0" borderId="0" xfId="0" applyNumberFormat="1" applyFont="1"/>
    <xf numFmtId="0" fontId="12" fillId="0" borderId="0" xfId="0" applyFont="1" applyAlignment="1"/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Border="1" applyAlignment="1">
      <alignment vertical="center"/>
    </xf>
    <xf numFmtId="0" fontId="13" fillId="0" borderId="0" xfId="4" applyFont="1"/>
    <xf numFmtId="0" fontId="14" fillId="0" borderId="0" xfId="6" applyFont="1"/>
    <xf numFmtId="0" fontId="8" fillId="0" borderId="0" xfId="0" applyFont="1" applyAlignment="1">
      <alignment horizontal="right"/>
    </xf>
    <xf numFmtId="0" fontId="8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right" vertical="top"/>
    </xf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5" fillId="0" borderId="0" xfId="0" pivotButton="1" applyFont="1"/>
    <xf numFmtId="0" fontId="15" fillId="0" borderId="0" xfId="0" applyFont="1"/>
    <xf numFmtId="165" fontId="15" fillId="0" borderId="0" xfId="0" applyNumberFormat="1" applyFont="1"/>
    <xf numFmtId="14" fontId="15" fillId="0" borderId="0" xfId="0" applyNumberFormat="1" applyFont="1"/>
    <xf numFmtId="0" fontId="15" fillId="0" borderId="0" xfId="0" applyNumberFormat="1" applyFont="1"/>
  </cellXfs>
  <cellStyles count="8">
    <cellStyle name="Avattu hyperlinkki" xfId="7" builtinId="9" customBuiltin="1"/>
    <cellStyle name="Hyperlinkki" xfId="6" builtinId="8" customBuiltin="1"/>
    <cellStyle name="Hyvä" xfId="5" builtinId="26" customBuiltin="1"/>
    <cellStyle name="Normaali" xfId="0" builtinId="0" customBuiltin="1"/>
    <cellStyle name="Otsikko 1" xfId="1" builtinId="16" customBuiltin="1"/>
    <cellStyle name="Otsikko 2" xfId="2" builtinId="17" customBuiltin="1"/>
    <cellStyle name="Otsikko 3" xfId="3" builtinId="18" customBuiltin="1"/>
    <cellStyle name="Otsikko 4" xfId="4" builtinId="19" customBuiltin="1"/>
  </cellStyles>
  <dxfs count="37"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numFmt numFmtId="165" formatCode="#,##0\ &quot;€&quot;"/>
    </dxf>
    <dxf>
      <numFmt numFmtId="165" formatCode="#,##0\ &quot;€&quot;"/>
    </dxf>
    <dxf>
      <numFmt numFmtId="165" formatCode="#,##0\ &quot;€&quot;"/>
    </dxf>
    <dxf>
      <numFmt numFmtId="165" formatCode="#,##0\ &quot;€&quot;"/>
    </dxf>
    <dxf>
      <numFmt numFmtId="165" formatCode="#,##0\ &quot;€&quot;"/>
    </dxf>
    <dxf>
      <numFmt numFmtId="165" formatCode="#,##0\ &quot;€&quot;"/>
    </dxf>
    <dxf>
      <font>
        <strike val="0"/>
        <outline val="0"/>
        <shadow val="0"/>
        <u val="none"/>
        <vertAlign val="baseline"/>
        <name val="Segoe UI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Segoe UI"/>
        <scheme val="none"/>
      </font>
      <numFmt numFmtId="165" formatCode="#,##0\ &quot;€&quot;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Segoe UI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Segoe UI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Segoe UI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Segoe UI"/>
        <scheme val="none"/>
      </font>
      <numFmt numFmtId="165" formatCode="#,##0\ &quot;€&quot;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Segoe UI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Segoe UI"/>
        <scheme val="none"/>
      </font>
      <numFmt numFmtId="166" formatCode="mm/dd/yyyy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 tint="0.34998626667073579"/>
        <name val="Segoe UI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Segoe UI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Segoe UI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color theme="1"/>
        <name val="Segoe UI"/>
        <scheme val="none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 style="thin">
          <color theme="0" tint="-0.14993743705557422"/>
        </bottom>
        <vertical/>
        <horizontal style="thin">
          <color theme="0" tint="-0.14996795556505021"/>
        </horizontal>
      </border>
    </dxf>
  </dxfs>
  <tableStyles count="2" defaultTableStyle="Product Price List" defaultPivotStyle="PivotStyleMedium4">
    <tableStyle name="Product Price List" pivot="0" count="2">
      <tableStyleElement type="wholeTable" dxfId="36"/>
      <tableStyleElement type="headerRow" dxfId="35"/>
    </tableStyle>
    <tableStyle name="Tuotehinnasto" pivot="0" table="0" count="9">
      <tableStyleElement type="wholeTable" dxfId="34"/>
    </tableStyle>
  </tableStyles>
  <extLst>
    <ext xmlns:x14="http://schemas.microsoft.com/office/spreadsheetml/2009/9/main" uri="{46F421CA-312F-682f-3DD2-61675219B42D}">
      <x14:dxfs count="8">
        <dxf>
          <font>
            <b val="0"/>
            <i val="0"/>
            <sz val="11"/>
            <color theme="6" tint="-0.24994659260841701"/>
            <name val="Segoe UI"/>
            <scheme val="none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1"/>
            <color theme="6" tint="-0.24994659260841701"/>
            <name val="Segoe UI"/>
            <scheme val="none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1"/>
            <color theme="6" tint="-0.24994659260841701"/>
            <name val="Segoe UI"/>
            <scheme val="none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2"/>
            <color theme="6"/>
            <name val="Segoe UI"/>
            <scheme val="none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1"/>
            <color theme="6" tint="-0.24994659260841701"/>
            <name val="Segoe UI"/>
            <scheme val="none"/>
          </font>
          <fill>
            <patternFill patternType="solid">
              <fgColor theme="4" tint="0.59999389629810485"/>
              <bgColor theme="0" tint="-0.24994659260841701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b val="0"/>
            <i val="0"/>
            <sz val="11"/>
            <color theme="0"/>
            <name val="Segoe UI"/>
            <scheme val="none"/>
          </font>
          <fill>
            <patternFill patternType="solid">
              <fgColor theme="4"/>
              <bgColor theme="6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6" tint="-0.24994659260841701"/>
            <name val="Segoe UI"/>
            <scheme val="none"/>
          </font>
          <fill>
            <patternFill patternType="solid">
              <fgColor rgb="FFDFDFDF"/>
              <bgColor theme="0" tint="-0.2499465926084170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6" tint="-0.24994659260841701"/>
            <name val="Segoe UI"/>
            <scheme val="none"/>
          </font>
          <fill>
            <patternFill patternType="solid">
              <fgColor rgb="FFC0C0C0"/>
              <bgColor theme="6" tint="0.59996337778862885"/>
            </patternFill>
          </fill>
          <border diagonalUp="0" diagonalDown="0">
            <left/>
            <right/>
            <top/>
            <bottom/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Tuotehinnasto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pivotSource>
    <c:name>[Product price list_TP103428910.xltx]Pivot-myyntitrendi! Myyntitrendit</c:name>
    <c:fmtId val="7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0465633202099738"/>
          <c:y val="0.17194991251093614"/>
          <c:w val="0.85714922353455814"/>
          <c:h val="0.6788283756197141"/>
        </c:manualLayout>
      </c:layout>
      <c:lineChart>
        <c:grouping val="standard"/>
        <c:varyColors val="0"/>
        <c:ser>
          <c:idx val="0"/>
          <c:order val="0"/>
          <c:tx>
            <c:strRef>
              <c:f>'Pivot-myyntitrendi'!$C$3:$C$4</c:f>
              <c:strCache>
                <c:ptCount val="1"/>
                <c:pt idx="0">
                  <c:v>Sandaalit</c:v>
                </c:pt>
              </c:strCache>
            </c:strRef>
          </c:tx>
          <c:marker>
            <c:symbol val="none"/>
          </c:marker>
          <c:cat>
            <c:strRef>
              <c:f>'Pivot-myyntitrendi'!$B$5:$B$9</c:f>
              <c:strCache>
                <c:ptCount val="5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</c:strCache>
            </c:strRef>
          </c:cat>
          <c:val>
            <c:numRef>
              <c:f>'Pivot-myyntitrendi'!$C$5:$C$9</c:f>
              <c:numCache>
                <c:formatCode>General</c:formatCode>
                <c:ptCount val="5"/>
                <c:pt idx="0">
                  <c:v>1787</c:v>
                </c:pt>
                <c:pt idx="1">
                  <c:v>4222</c:v>
                </c:pt>
                <c:pt idx="2">
                  <c:v>1777</c:v>
                </c:pt>
                <c:pt idx="3">
                  <c:v>2715</c:v>
                </c:pt>
                <c:pt idx="4">
                  <c:v>2539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8528"/>
        <c:axId val="5119088"/>
      </c:lineChart>
      <c:catAx>
        <c:axId val="5118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200" b="1">
                <a:solidFill>
                  <a:schemeClr val="tx1">
                    <a:lumMod val="50000"/>
                    <a:lumOff val="50000"/>
                  </a:schemeClr>
                </a:solidFill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defRPr>
            </a:pPr>
            <a:endParaRPr lang="fi-FI"/>
          </a:p>
        </c:txPr>
        <c:crossAx val="5119088"/>
        <c:crosses val="autoZero"/>
        <c:auto val="1"/>
        <c:lblAlgn val="ctr"/>
        <c:lblOffset val="0"/>
        <c:noMultiLvlLbl val="0"/>
      </c:catAx>
      <c:valAx>
        <c:axId val="51190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defRPr>
            </a:pPr>
            <a:endParaRPr lang="fi-FI"/>
          </a:p>
        </c:txPr>
        <c:crossAx val="51185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12362174510439"/>
          <c:y val="0.12037037037037036"/>
          <c:w val="0.84132084461633816"/>
          <c:h val="0.7268518518518518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>
                    <a:solidFill>
                      <a:schemeClr val="bg1"/>
                    </a:solidFill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[0]!Hintapistehinnat</c:f>
              <c:numCache>
                <c:formatCode>#\ ##0\ "€"</c:formatCode>
                <c:ptCount val="6"/>
                <c:pt idx="0">
                  <c:v>38</c:v>
                </c:pt>
                <c:pt idx="1">
                  <c:v>50</c:v>
                </c:pt>
                <c:pt idx="2">
                  <c:v>64</c:v>
                </c:pt>
                <c:pt idx="3">
                  <c:v>70</c:v>
                </c:pt>
                <c:pt idx="4">
                  <c:v>83</c:v>
                </c:pt>
                <c:pt idx="5">
                  <c:v>91</c:v>
                </c:pt>
              </c:numCache>
            </c:numRef>
          </c:cat>
          <c:val>
            <c:numRef>
              <c:f>[0]!Hintapisteyksiköt</c:f>
              <c:numCache>
                <c:formatCode>#\ ##0\ "€"</c:formatCode>
                <c:ptCount val="6"/>
                <c:pt idx="0">
                  <c:v>2464</c:v>
                </c:pt>
                <c:pt idx="1">
                  <c:v>1777</c:v>
                </c:pt>
                <c:pt idx="2">
                  <c:v>2539</c:v>
                </c:pt>
                <c:pt idx="3">
                  <c:v>1787</c:v>
                </c:pt>
                <c:pt idx="4">
                  <c:v>1758</c:v>
                </c:pt>
                <c:pt idx="5">
                  <c:v>2715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5120768"/>
        <c:axId val="5121328"/>
      </c:barChart>
      <c:catAx>
        <c:axId val="5120768"/>
        <c:scaling>
          <c:orientation val="maxMin"/>
        </c:scaling>
        <c:delete val="0"/>
        <c:axPos val="l"/>
        <c:numFmt formatCode="#\ ##0\ &quot;€&quot;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defRPr>
            </a:pPr>
            <a:endParaRPr lang="fi-FI"/>
          </a:p>
        </c:txPr>
        <c:crossAx val="5121328"/>
        <c:crosses val="autoZero"/>
        <c:auto val="1"/>
        <c:lblAlgn val="ctr"/>
        <c:lblOffset val="0"/>
        <c:noMultiLvlLbl val="0"/>
      </c:catAx>
      <c:valAx>
        <c:axId val="5121328"/>
        <c:scaling>
          <c:orientation val="minMax"/>
        </c:scaling>
        <c:delete val="1"/>
        <c:axPos val="t"/>
        <c:numFmt formatCode="#\ ##0\ &quot;€&quot;" sourceLinked="1"/>
        <c:majorTickMark val="out"/>
        <c:minorTickMark val="none"/>
        <c:tickLblPos val="nextTo"/>
        <c:crossAx val="512076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Historiatiedot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Tuotemyyntiraportti!A1"/><Relationship Id="rId1" Type="http://schemas.openxmlformats.org/officeDocument/2006/relationships/hyperlink" Target="#Hinnast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Historiatiedo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504824</xdr:colOff>
      <xdr:row>1</xdr:row>
      <xdr:rowOff>166687</xdr:rowOff>
    </xdr:from>
    <xdr:to>
      <xdr:col>15</xdr:col>
      <xdr:colOff>514350</xdr:colOff>
      <xdr:row>17</xdr:row>
      <xdr:rowOff>38100</xdr:rowOff>
    </xdr:to>
    <xdr:graphicFrame macro="">
      <xdr:nvGraphicFramePr>
        <xdr:cNvPr id="4" name="Sales Trend Chart" descr="Viivakaavio, jossa näkyy valitun tuotteen myyntien kuukausittainen trendi." title="Myyntitrendi-kaavi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200026</xdr:colOff>
      <xdr:row>2</xdr:row>
      <xdr:rowOff>0</xdr:rowOff>
    </xdr:from>
    <xdr:to>
      <xdr:col>8</xdr:col>
      <xdr:colOff>457200</xdr:colOff>
      <xdr:row>17</xdr:row>
      <xdr:rowOff>0</xdr:rowOff>
    </xdr:to>
    <xdr:graphicFrame macro="">
      <xdr:nvGraphicFramePr>
        <xdr:cNvPr id="7" name="Hintatietojen kaavio" descr="Palkkikaavio, jossa verrataan valitun tuotteen myytyjä yksiköitä hintapisteen mukaan." title="Hintatietojen kaav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314325</xdr:colOff>
      <xdr:row>0</xdr:row>
      <xdr:rowOff>161925</xdr:rowOff>
    </xdr:from>
    <xdr:to>
      <xdr:col>15</xdr:col>
      <xdr:colOff>352425</xdr:colOff>
      <xdr:row>1</xdr:row>
      <xdr:rowOff>19051</xdr:rowOff>
    </xdr:to>
    <xdr:grpSp>
      <xdr:nvGrpSpPr>
        <xdr:cNvPr id="12" name="Historiatiedot" descr="&quot;&quot;&quot;" title="Historiatiedot (siirtymispainike)">
          <a:hlinkClick xmlns:r="http://schemas.openxmlformats.org/officeDocument/2006/relationships" r:id="rId3" tooltip="Tarkastele historiatietoja napsauttamalla"/>
        </xdr:cNvPr>
        <xdr:cNvGrpSpPr/>
      </xdr:nvGrpSpPr>
      <xdr:grpSpPr>
        <a:xfrm>
          <a:off x="6648450" y="161925"/>
          <a:ext cx="2476500" cy="457201"/>
          <a:chOff x="2933700" y="6505574"/>
          <a:chExt cx="2476500" cy="342901"/>
        </a:xfrm>
      </xdr:grpSpPr>
      <xdr:sp macro="" textlink="">
        <xdr:nvSpPr>
          <xdr:cNvPr id="13" name="Puolivapaa piirto 6"/>
          <xdr:cNvSpPr>
            <a:spLocks/>
          </xdr:cNvSpPr>
        </xdr:nvSpPr>
        <xdr:spPr bwMode="auto">
          <a:xfrm>
            <a:off x="5286375" y="6619875"/>
            <a:ext cx="66675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" name="Puolivapaa piirto 7"/>
          <xdr:cNvSpPr>
            <a:spLocks/>
          </xdr:cNvSpPr>
        </xdr:nvSpPr>
        <xdr:spPr bwMode="auto">
          <a:xfrm>
            <a:off x="5343525" y="6619875"/>
            <a:ext cx="66675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" name="Tekstiruutu 14"/>
          <xdr:cNvSpPr txBox="1"/>
        </xdr:nvSpPr>
        <xdr:spPr>
          <a:xfrm>
            <a:off x="2933700" y="6505574"/>
            <a:ext cx="2381251" cy="3429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rtlCol="0" anchor="ctr"/>
          <a:lstStyle/>
          <a:p>
            <a:pPr algn="r"/>
            <a:r>
              <a:rPr lang="en-US" sz="1200">
                <a:ln>
                  <a:noFill/>
                </a:ln>
                <a:solidFill>
                  <a:schemeClr val="accent3">
                    <a:lumMod val="75000"/>
                  </a:schemeClr>
                </a:solidFill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rPr>
              <a:t>Historiatiedot</a:t>
            </a:r>
            <a:endParaRPr lang="en-US" sz="1200" b="1" spc="-100" baseline="0">
              <a:ln>
                <a:noFill/>
              </a:ln>
              <a:solidFill>
                <a:schemeClr val="accent3">
                  <a:lumMod val="75000"/>
                </a:schemeClr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endParaRPr>
          </a:p>
        </xdr:txBody>
      </xdr:sp>
    </xdr:grpSp>
    <xdr:clientData fPrintsWithSheet="0"/>
  </xdr:twoCellAnchor>
  <xdr:twoCellAnchor>
    <xdr:from>
      <xdr:col>7</xdr:col>
      <xdr:colOff>581025</xdr:colOff>
      <xdr:row>17</xdr:row>
      <xdr:rowOff>104775</xdr:rowOff>
    </xdr:from>
    <xdr:to>
      <xdr:col>8</xdr:col>
      <xdr:colOff>485774</xdr:colOff>
      <xdr:row>19</xdr:row>
      <xdr:rowOff>38100</xdr:rowOff>
    </xdr:to>
    <xdr:grpSp>
      <xdr:nvGrpSpPr>
        <xdr:cNvPr id="20" name="Koristeltu jakajan muoto" descr="&quot;&quot;" title="Koristeltu jakajan muoto"/>
        <xdr:cNvGrpSpPr/>
      </xdr:nvGrpSpPr>
      <xdr:grpSpPr>
        <a:xfrm>
          <a:off x="4476750" y="3600450"/>
          <a:ext cx="514349" cy="304800"/>
          <a:chOff x="4181475" y="3819525"/>
          <a:chExt cx="514349" cy="381000"/>
        </a:xfrm>
        <a:solidFill>
          <a:schemeClr val="bg1">
            <a:lumMod val="95000"/>
          </a:schemeClr>
        </a:solidFill>
      </xdr:grpSpPr>
      <xdr:sp macro="" textlink="">
        <xdr:nvSpPr>
          <xdr:cNvPr id="18" name="Vinoneliö 17"/>
          <xdr:cNvSpPr/>
        </xdr:nvSpPr>
        <xdr:spPr>
          <a:xfrm>
            <a:off x="4219575" y="3819525"/>
            <a:ext cx="409575" cy="352425"/>
          </a:xfrm>
          <a:prstGeom prst="diamond">
            <a:avLst/>
          </a:prstGeom>
          <a:grpFill/>
          <a:ln w="22225">
            <a:solidFill>
              <a:schemeClr val="bg1">
                <a:lumMod val="8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9" name="Suorakulmio 18"/>
          <xdr:cNvSpPr/>
        </xdr:nvSpPr>
        <xdr:spPr>
          <a:xfrm>
            <a:off x="4181475" y="3943350"/>
            <a:ext cx="514349" cy="257175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5</xdr:col>
      <xdr:colOff>133349</xdr:colOff>
      <xdr:row>19</xdr:row>
      <xdr:rowOff>85725</xdr:rowOff>
    </xdr:from>
    <xdr:to>
      <xdr:col>12</xdr:col>
      <xdr:colOff>9524</xdr:colOff>
      <xdr:row>20</xdr:row>
      <xdr:rowOff>57150</xdr:rowOff>
    </xdr:to>
    <xdr:sp macro="" textlink="">
      <xdr:nvSpPr>
        <xdr:cNvPr id="3" name="Template Tip 1" descr="&quot;&quot;" title="Tarkastele vastaavaa raporttia tuotenimimeä napsauttamalla."/>
        <xdr:cNvSpPr txBox="1"/>
      </xdr:nvSpPr>
      <xdr:spPr>
        <a:xfrm>
          <a:off x="2809874" y="4029075"/>
          <a:ext cx="4143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en-US" sz="10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Tarkastele vastaavaa raporttia tuotenimimeä napsauttamalla.</a:t>
          </a:r>
        </a:p>
      </xdr:txBody>
    </xdr:sp>
    <xdr:clientData fPrintsWithSheet="0"/>
  </xdr:twoCellAnchor>
  <xdr:twoCellAnchor>
    <xdr:from>
      <xdr:col>16</xdr:col>
      <xdr:colOff>66675</xdr:colOff>
      <xdr:row>6</xdr:row>
      <xdr:rowOff>114301</xdr:rowOff>
    </xdr:from>
    <xdr:to>
      <xdr:col>20</xdr:col>
      <xdr:colOff>295276</xdr:colOff>
      <xdr:row>12</xdr:row>
      <xdr:rowOff>95250</xdr:rowOff>
    </xdr:to>
    <xdr:sp macro="" textlink="">
      <xdr:nvSpPr>
        <xdr:cNvPr id="16" name="Mallitiedoston vihje 2" descr="Päivitä Myyntitrendi-kaavio ja Tuotteiden osittaja napsauttamalla kaavion vasenta alakulmaa hiiren kakkospainikkeella ja valitsemalla Päivitä tiedot." title="Vihje"/>
        <xdr:cNvSpPr txBox="1"/>
      </xdr:nvSpPr>
      <xdr:spPr>
        <a:xfrm>
          <a:off x="9448800" y="1571626"/>
          <a:ext cx="2295526" cy="1009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en-US" sz="10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Päivitä Myyntitrendi-kaavio ja Tuotteiden osittaja napsauttamalla kaavion vasenta alakulmaa hiiren kakkospainikkeella ja valitsemalla </a:t>
          </a:r>
          <a:r>
            <a:rPr lang="en-US" sz="1000" b="1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Päivitä tiedot.</a:t>
          </a:r>
        </a:p>
      </xdr:txBody>
    </xdr:sp>
    <xdr:clientData fPrintsWithSheet="0"/>
  </xdr:twoCellAnchor>
  <xdr:twoCellAnchor editAs="oneCell">
    <xdr:from>
      <xdr:col>0</xdr:col>
      <xdr:colOff>190500</xdr:colOff>
      <xdr:row>20</xdr:row>
      <xdr:rowOff>76200</xdr:rowOff>
    </xdr:from>
    <xdr:to>
      <xdr:col>12</xdr:col>
      <xdr:colOff>114300</xdr:colOff>
      <xdr:row>31</xdr:row>
      <xdr:rowOff>123825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Tuotenimi" descr="Suodata Myydyt yksiköt hintapisteittäin -kaavio valittuun osittajaan osittajaa, kuten Shortsit, napsauttamalla." title="Tuotteen osittajat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uotenimi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500" y="4200525"/>
              <a:ext cx="6867525" cy="2028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osittajaa. Osittajia voi käyttää Excel 2010 -ohjelmassa ja sitä uudemmissa versioissa.
Jos muotoa on muokattu aiemmassa Excel-versiossa tai jos työkirja on tallennettu Excel 2003:n tai aiemman version muodossa, osittajaa ei voi käyttää.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0.12949</cdr:y>
    </cdr:to>
    <cdr:sp macro="" textlink="">
      <cdr:nvSpPr>
        <cdr:cNvPr id="2" name="TextBox 4" descr="Line chart showing sales trend for each month of sales. " title="Sales Trend"/>
        <cdr:cNvSpPr txBox="1"/>
      </cdr:nvSpPr>
      <cdr:spPr>
        <a:xfrm xmlns:a="http://schemas.openxmlformats.org/drawingml/2006/main">
          <a:off x="0" y="0"/>
          <a:ext cx="3743326" cy="355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 b="1">
              <a:solidFill>
                <a:schemeClr val="accent3">
                  <a:lumMod val="75000"/>
                </a:schemeClr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Myyntitrendi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0.81713</cdr:y>
    </cdr:from>
    <cdr:to>
      <cdr:x>1</cdr:x>
      <cdr:y>0.94882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0" y="2241550"/>
          <a:ext cx="4572000" cy="361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50" b="1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Myydyt yksiköt hintapisteen mukaan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0.13169</cdr:y>
    </cdr:to>
    <cdr:sp macro="" textlink="ValittuTuote">
      <cdr:nvSpPr>
        <cdr:cNvPr id="3" name="TextBox 4" descr="&quot;&quot;" title="Name of Selected Product"/>
        <cdr:cNvSpPr txBox="1"/>
      </cdr:nvSpPr>
      <cdr:spPr>
        <a:xfrm xmlns:a="http://schemas.openxmlformats.org/drawingml/2006/main">
          <a:off x="0" y="0"/>
          <a:ext cx="4533900" cy="361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C7F10E86-EC88-4903-9834-23B7358435F1}" type="TxLink">
            <a:rPr lang="en-US" sz="1400" b="1">
              <a:solidFill>
                <a:schemeClr val="accent3">
                  <a:lumMod val="75000"/>
                </a:schemeClr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pPr algn="l"/>
            <a:t>Sandaalit</a:t>
          </a:fld>
          <a:endParaRPr lang="en-US" sz="1400" b="1">
            <a:solidFill>
              <a:schemeClr val="accent3">
                <a:lumMod val="75000"/>
              </a:schemeClr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828675</xdr:colOff>
      <xdr:row>0</xdr:row>
      <xdr:rowOff>152400</xdr:rowOff>
    </xdr:from>
    <xdr:to>
      <xdr:col>9</xdr:col>
      <xdr:colOff>838200</xdr:colOff>
      <xdr:row>1</xdr:row>
      <xdr:rowOff>9526</xdr:rowOff>
    </xdr:to>
    <xdr:grpSp>
      <xdr:nvGrpSpPr>
        <xdr:cNvPr id="37" name="Hinnasto" descr="&quot;&quot;" title="Hinnasto (siirtymispainike)">
          <a:hlinkClick xmlns:r="http://schemas.openxmlformats.org/officeDocument/2006/relationships" r:id="rId1" tooltip="Tarkastele hinnastoa napsauttamalla"/>
        </xdr:cNvPr>
        <xdr:cNvGrpSpPr/>
      </xdr:nvGrpSpPr>
      <xdr:grpSpPr>
        <a:xfrm>
          <a:off x="13782675" y="152400"/>
          <a:ext cx="1733550" cy="457201"/>
          <a:chOff x="8305800" y="352425"/>
          <a:chExt cx="904875" cy="342901"/>
        </a:xfrm>
      </xdr:grpSpPr>
      <xdr:sp macro="" textlink="">
        <xdr:nvSpPr>
          <xdr:cNvPr id="5" name="Puolivapaa piirto 6"/>
          <xdr:cNvSpPr>
            <a:spLocks/>
          </xdr:cNvSpPr>
        </xdr:nvSpPr>
        <xdr:spPr bwMode="auto">
          <a:xfrm>
            <a:off x="9085094" y="457200"/>
            <a:ext cx="67621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6" name="Puolivapaa piirto 7"/>
          <xdr:cNvSpPr>
            <a:spLocks/>
          </xdr:cNvSpPr>
        </xdr:nvSpPr>
        <xdr:spPr bwMode="auto">
          <a:xfrm>
            <a:off x="9143054" y="457200"/>
            <a:ext cx="67621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Tekstiruutu 6"/>
          <xdr:cNvSpPr txBox="1"/>
        </xdr:nvSpPr>
        <xdr:spPr>
          <a:xfrm>
            <a:off x="8305800" y="352425"/>
            <a:ext cx="808275" cy="3429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rtlCol="0" anchor="ctr"/>
          <a:lstStyle/>
          <a:p>
            <a:pPr algn="r"/>
            <a:r>
              <a:rPr lang="en-US" sz="1200">
                <a:ln>
                  <a:noFill/>
                </a:ln>
                <a:solidFill>
                  <a:schemeClr val="accent3">
                    <a:lumMod val="75000"/>
                  </a:schemeClr>
                </a:solidFill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rPr>
              <a:t>Hinnasto</a:t>
            </a:r>
            <a:endParaRPr lang="en-US" sz="1200" b="1" spc="-100" baseline="0">
              <a:ln>
                <a:noFill/>
              </a:ln>
              <a:solidFill>
                <a:schemeClr val="accent3">
                  <a:lumMod val="75000"/>
                </a:schemeClr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endParaRPr>
          </a:p>
        </xdr:txBody>
      </xdr:sp>
    </xdr:grpSp>
    <xdr:clientData fPrintsWithSheet="0"/>
  </xdr:twoCellAnchor>
  <xdr:twoCellAnchor>
    <xdr:from>
      <xdr:col>7</xdr:col>
      <xdr:colOff>838220</xdr:colOff>
      <xdr:row>0</xdr:row>
      <xdr:rowOff>152400</xdr:rowOff>
    </xdr:from>
    <xdr:to>
      <xdr:col>8</xdr:col>
      <xdr:colOff>742971</xdr:colOff>
      <xdr:row>1</xdr:row>
      <xdr:rowOff>9526</xdr:rowOff>
    </xdr:to>
    <xdr:grpSp>
      <xdr:nvGrpSpPr>
        <xdr:cNvPr id="36" name="Raportti" descr="&quot;&quot;" title="Tuotemyyntiraportti (siirtymispainike)">
          <a:hlinkClick xmlns:r="http://schemas.openxmlformats.org/officeDocument/2006/relationships" r:id="rId2" tooltip="Tarkastele tuotemyyntiraporttia napsauttamalla"/>
        </xdr:cNvPr>
        <xdr:cNvGrpSpPr/>
      </xdr:nvGrpSpPr>
      <xdr:grpSpPr>
        <a:xfrm>
          <a:off x="11849120" y="152400"/>
          <a:ext cx="1847851" cy="457201"/>
          <a:chOff x="7134225" y="352425"/>
          <a:chExt cx="833541" cy="342901"/>
        </a:xfrm>
      </xdr:grpSpPr>
      <xdr:sp macro="" textlink="">
        <xdr:nvSpPr>
          <xdr:cNvPr id="9" name="Puolivapaa piirto 6"/>
          <xdr:cNvSpPr>
            <a:spLocks/>
          </xdr:cNvSpPr>
        </xdr:nvSpPr>
        <xdr:spPr bwMode="auto">
          <a:xfrm rot="10800000">
            <a:off x="7134225" y="457200"/>
            <a:ext cx="67655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" name="Puolivapaa piirto 7"/>
          <xdr:cNvSpPr>
            <a:spLocks/>
          </xdr:cNvSpPr>
        </xdr:nvSpPr>
        <xdr:spPr bwMode="auto">
          <a:xfrm rot="10800000">
            <a:off x="7192215" y="457200"/>
            <a:ext cx="67655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" name="Tekstiruutu 11" title="Siirtymispainike - Tehtävän tiedot"/>
          <xdr:cNvSpPr txBox="1"/>
        </xdr:nvSpPr>
        <xdr:spPr>
          <a:xfrm>
            <a:off x="7225516" y="352425"/>
            <a:ext cx="742250" cy="3429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rtlCol="0" anchor="ctr"/>
          <a:lstStyle/>
          <a:p>
            <a:pPr algn="l"/>
            <a:r>
              <a:rPr lang="en-US" sz="1200">
                <a:ln>
                  <a:noFill/>
                </a:ln>
                <a:solidFill>
                  <a:schemeClr val="accent3">
                    <a:lumMod val="75000"/>
                  </a:schemeClr>
                </a:solidFill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rPr>
              <a:t>Raportti</a:t>
            </a:r>
            <a:endParaRPr lang="en-US" sz="1200" b="1" spc="-100" baseline="0">
              <a:ln>
                <a:noFill/>
              </a:ln>
              <a:solidFill>
                <a:schemeClr val="accent3">
                  <a:lumMod val="75000"/>
                </a:schemeClr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endParaRPr>
          </a:p>
        </xdr:txBody>
      </xdr:sp>
    </xdr:grp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161925</xdr:rowOff>
    </xdr:from>
    <xdr:to>
      <xdr:col>6</xdr:col>
      <xdr:colOff>200024</xdr:colOff>
      <xdr:row>1</xdr:row>
      <xdr:rowOff>0</xdr:rowOff>
    </xdr:to>
    <xdr:grpSp>
      <xdr:nvGrpSpPr>
        <xdr:cNvPr id="2" name="Historiatiedot" descr="&quot;&quot;" title="Historiatiedot (siirtymispainike)">
          <a:hlinkClick xmlns:r="http://schemas.openxmlformats.org/officeDocument/2006/relationships" r:id="rId1" tooltip="Tarkastele historiatietoja napsauttamalla"/>
        </xdr:cNvPr>
        <xdr:cNvGrpSpPr/>
      </xdr:nvGrpSpPr>
      <xdr:grpSpPr>
        <a:xfrm>
          <a:off x="8972550" y="161925"/>
          <a:ext cx="2552699" cy="438150"/>
          <a:chOff x="7248525" y="342900"/>
          <a:chExt cx="1371599" cy="342901"/>
        </a:xfrm>
      </xdr:grpSpPr>
      <xdr:sp macro="" textlink="">
        <xdr:nvSpPr>
          <xdr:cNvPr id="5" name="Puolivapaa piirto 6"/>
          <xdr:cNvSpPr>
            <a:spLocks/>
          </xdr:cNvSpPr>
        </xdr:nvSpPr>
        <xdr:spPr bwMode="auto">
          <a:xfrm rot="10800000">
            <a:off x="7248525" y="457201"/>
            <a:ext cx="67655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6" name="Puolivapaa piirto 7"/>
          <xdr:cNvSpPr>
            <a:spLocks/>
          </xdr:cNvSpPr>
        </xdr:nvSpPr>
        <xdr:spPr bwMode="auto">
          <a:xfrm rot="10800000">
            <a:off x="7306515" y="457201"/>
            <a:ext cx="67655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Tekstiruutu 6" title="Siirtymispainike - Tehtävän tiedot"/>
          <xdr:cNvSpPr txBox="1"/>
        </xdr:nvSpPr>
        <xdr:spPr>
          <a:xfrm>
            <a:off x="7325425" y="342900"/>
            <a:ext cx="1294699" cy="3429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rtlCol="0" anchor="ctr"/>
          <a:lstStyle/>
          <a:p>
            <a:r>
              <a:rPr lang="en-US" sz="1100">
                <a:solidFill>
                  <a:schemeClr val="accent3">
                    <a:lumMod val="75000"/>
                  </a:schemeClr>
                </a:solidFill>
                <a:effectLst/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rPr>
              <a:t>Historiatiedot</a:t>
            </a:r>
            <a:endParaRPr lang="en-US" sz="1200">
              <a:solidFill>
                <a:schemeClr val="accent3">
                  <a:lumMod val="7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endParaRPr>
          </a:p>
        </xdr:txBody>
      </xdr:sp>
    </xdr:grp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reedaporn Stapholdecha" refreshedDate="41256.173149305556" createdVersion="5" refreshedVersion="5" minRefreshableVersion="3" recordCount="30">
  <cacheSource type="worksheet">
    <worksheetSource name="taulMyynnit"/>
  </cacheSource>
  <cacheFields count="9">
    <cacheField name="Tuotetunnus" numFmtId="0">
      <sharedItems containsSemiMixedTypes="0" containsString="0" containsNumber="1" containsInteger="1" minValue="1" maxValue="5"/>
    </cacheField>
    <cacheField name="Tuotenimi" numFmtId="0">
      <sharedItems count="5">
        <s v="Shortsit"/>
        <s v="Paidat"/>
        <s v="Sandaalit"/>
        <s v="Päivänvarjot"/>
        <s v="Vesipullot"/>
      </sharedItems>
    </cacheField>
    <cacheField name="Hinnan päivämäärä" numFmtId="14">
      <sharedItems containsSemiMixedTypes="0" containsNonDate="0" containsDate="1" containsString="0" minDate="2012-01-01T00:00:00" maxDate="2013-12-12T00:00:00" count="7">
        <d v="2012-01-01T00:00:00"/>
        <d v="2012-02-01T00:00:00"/>
        <d v="2012-02-29T00:00:00"/>
        <d v="2012-03-31T00:00:00"/>
        <d v="2012-04-30T00:00:00"/>
        <d v="2012-05-14T00:00:00"/>
        <d v="2013-12-11T00:00:00"/>
      </sharedItems>
      <fieldGroup base="2">
        <rangePr groupBy="months" startDate="2012-01-01T00:00:00" endDate="2013-12-12T00:00:00"/>
        <groupItems count="14">
          <s v="&lt;1.1.2012"/>
          <s v="tammi"/>
          <s v="helmi"/>
          <s v="maalis"/>
          <s v="huhti"/>
          <s v="touko"/>
          <s v="kesä"/>
          <s v="heinä"/>
          <s v="elo"/>
          <s v="syys"/>
          <s v="loka"/>
          <s v="marras"/>
          <s v="joulu"/>
          <s v="&gt;12.12.2013"/>
        </groupItems>
      </fieldGroup>
    </cacheField>
    <cacheField name="Vähittäismyyntihinta yksikköä kohden" numFmtId="3">
      <sharedItems containsSemiMixedTypes="0" containsString="0" containsNumber="1" containsInteger="1" minValue="20" maxValue="98" count="24">
        <n v="20"/>
        <n v="88"/>
        <n v="70"/>
        <n v="63"/>
        <n v="35"/>
        <n v="55"/>
        <n v="83"/>
        <n v="34"/>
        <n v="41"/>
        <n v="27"/>
        <n v="38"/>
        <n v="92"/>
        <n v="43"/>
        <n v="98"/>
        <n v="50"/>
        <n v="24"/>
        <n v="72"/>
        <n v="85"/>
        <n v="91"/>
        <n v="42"/>
        <n v="82"/>
        <n v="64"/>
        <n v="33"/>
        <n v="29"/>
      </sharedItems>
    </cacheField>
    <cacheField name="Tukkumyyntihinta yksikköä kohden*" numFmtId="165">
      <sharedItems containsSemiMixedTypes="0" containsString="0" containsNumber="1" containsInteger="1" minValue="15" maxValue="92"/>
    </cacheField>
    <cacheField name="Myydyt yksiköt (vähittäismyynti)" numFmtId="3">
      <sharedItems containsSemiMixedTypes="0" containsString="0" containsNumber="1" containsInteger="1" minValue="530" maxValue="986"/>
    </cacheField>
    <cacheField name="Myydyt yksiköt (tukkumyynti)" numFmtId="3">
      <sharedItems containsSemiMixedTypes="0" containsString="0" containsNumber="1" containsInteger="1" minValue="1005" maxValue="1994"/>
    </cacheField>
    <cacheField name="Kokonaismyynti (kpl)" numFmtId="3">
      <sharedItems containsSemiMixedTypes="0" containsString="0" containsNumber="1" containsInteger="1" minValue="1569" maxValue="2833"/>
    </cacheField>
    <cacheField name="Kokonaismyynti (€)" numFmtId="165">
      <sharedItems containsSemiMixedTypes="0" containsString="0" containsNumber="1" containsInteger="1" minValue="37660" maxValue="204424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n v="5"/>
    <x v="0"/>
    <x v="0"/>
    <x v="0"/>
    <n v="20"/>
    <n v="629"/>
    <n v="1254"/>
    <n v="1883"/>
    <n v="37660"/>
  </r>
  <r>
    <n v="1"/>
    <x v="1"/>
    <x v="0"/>
    <x v="1"/>
    <n v="54"/>
    <n v="734"/>
    <n v="1427"/>
    <n v="2161"/>
    <n v="141650"/>
  </r>
  <r>
    <n v="2"/>
    <x v="2"/>
    <x v="0"/>
    <x v="2"/>
    <n v="44"/>
    <n v="744"/>
    <n v="1043"/>
    <n v="1787"/>
    <n v="97972"/>
  </r>
  <r>
    <n v="3"/>
    <x v="3"/>
    <x v="0"/>
    <x v="3"/>
    <n v="44"/>
    <n v="681"/>
    <n v="1523"/>
    <n v="2204"/>
    <n v="109915"/>
  </r>
  <r>
    <n v="4"/>
    <x v="4"/>
    <x v="0"/>
    <x v="4"/>
    <n v="27"/>
    <n v="602"/>
    <n v="1822"/>
    <n v="2424"/>
    <n v="70264"/>
  </r>
  <r>
    <n v="1"/>
    <x v="1"/>
    <x v="1"/>
    <x v="5"/>
    <n v="44"/>
    <n v="678"/>
    <n v="1515"/>
    <n v="2193"/>
    <n v="103950"/>
  </r>
  <r>
    <n v="2"/>
    <x v="2"/>
    <x v="1"/>
    <x v="6"/>
    <n v="54"/>
    <n v="753"/>
    <n v="1005"/>
    <n v="1758"/>
    <n v="116769"/>
  </r>
  <r>
    <n v="3"/>
    <x v="3"/>
    <x v="1"/>
    <x v="7"/>
    <n v="34"/>
    <n v="986"/>
    <n v="1069"/>
    <n v="2055"/>
    <n v="69870"/>
  </r>
  <r>
    <n v="4"/>
    <x v="4"/>
    <x v="1"/>
    <x v="4"/>
    <n v="25"/>
    <n v="848"/>
    <n v="1211"/>
    <n v="2059"/>
    <n v="59955"/>
  </r>
  <r>
    <n v="5"/>
    <x v="0"/>
    <x v="1"/>
    <x v="8"/>
    <n v="38"/>
    <n v="980"/>
    <n v="1330"/>
    <n v="2310"/>
    <n v="90720"/>
  </r>
  <r>
    <n v="1"/>
    <x v="1"/>
    <x v="2"/>
    <x v="9"/>
    <n v="18"/>
    <n v="533"/>
    <n v="1936"/>
    <n v="2469"/>
    <n v="49239"/>
  </r>
  <r>
    <n v="2"/>
    <x v="2"/>
    <x v="2"/>
    <x v="10"/>
    <n v="28"/>
    <n v="952"/>
    <n v="1512"/>
    <n v="2464"/>
    <n v="78512"/>
  </r>
  <r>
    <n v="3"/>
    <x v="3"/>
    <x v="2"/>
    <x v="11"/>
    <n v="92"/>
    <n v="956"/>
    <n v="1266"/>
    <n v="2222"/>
    <n v="204424"/>
  </r>
  <r>
    <n v="4"/>
    <x v="4"/>
    <x v="2"/>
    <x v="12"/>
    <n v="36"/>
    <n v="952"/>
    <n v="1390"/>
    <n v="2342"/>
    <n v="90976"/>
  </r>
  <r>
    <n v="5"/>
    <x v="0"/>
    <x v="2"/>
    <x v="13"/>
    <n v="73"/>
    <n v="530"/>
    <n v="1452"/>
    <n v="1982"/>
    <n v="157936"/>
  </r>
  <r>
    <n v="1"/>
    <x v="1"/>
    <x v="3"/>
    <x v="10"/>
    <n v="28"/>
    <n v="973"/>
    <n v="1415"/>
    <n v="2388"/>
    <n v="76594"/>
  </r>
  <r>
    <n v="2"/>
    <x v="2"/>
    <x v="3"/>
    <x v="14"/>
    <n v="36"/>
    <n v="672"/>
    <n v="1105"/>
    <n v="1777"/>
    <n v="73380"/>
  </r>
  <r>
    <n v="3"/>
    <x v="3"/>
    <x v="3"/>
    <x v="15"/>
    <n v="23"/>
    <n v="769"/>
    <n v="1629"/>
    <n v="2398"/>
    <n v="55923"/>
  </r>
  <r>
    <n v="4"/>
    <x v="4"/>
    <x v="3"/>
    <x v="16"/>
    <n v="57"/>
    <n v="985"/>
    <n v="1848"/>
    <n v="2833"/>
    <n v="176256"/>
  </r>
  <r>
    <n v="5"/>
    <x v="0"/>
    <x v="3"/>
    <x v="17"/>
    <n v="43"/>
    <n v="721"/>
    <n v="1426"/>
    <n v="2147"/>
    <n v="122603"/>
  </r>
  <r>
    <n v="1"/>
    <x v="1"/>
    <x v="4"/>
    <x v="18"/>
    <n v="65"/>
    <n v="603"/>
    <n v="1226"/>
    <n v="1829"/>
    <n v="134563"/>
  </r>
  <r>
    <n v="2"/>
    <x v="2"/>
    <x v="4"/>
    <x v="18"/>
    <n v="55"/>
    <n v="892"/>
    <n v="1823"/>
    <n v="2715"/>
    <n v="181437"/>
  </r>
  <r>
    <n v="3"/>
    <x v="3"/>
    <x v="4"/>
    <x v="19"/>
    <n v="42"/>
    <n v="611"/>
    <n v="1181"/>
    <n v="1792"/>
    <n v="75264"/>
  </r>
  <r>
    <n v="4"/>
    <x v="4"/>
    <x v="4"/>
    <x v="17"/>
    <n v="43"/>
    <n v="530"/>
    <n v="1039"/>
    <n v="1569"/>
    <n v="89727"/>
  </r>
  <r>
    <n v="5"/>
    <x v="0"/>
    <x v="4"/>
    <x v="20"/>
    <n v="71"/>
    <n v="716"/>
    <n v="1249"/>
    <n v="1965"/>
    <n v="147391"/>
  </r>
  <r>
    <n v="1"/>
    <x v="1"/>
    <x v="5"/>
    <x v="7"/>
    <n v="31"/>
    <n v="850"/>
    <n v="1548"/>
    <n v="2398"/>
    <n v="76888"/>
  </r>
  <r>
    <n v="2"/>
    <x v="2"/>
    <x v="5"/>
    <x v="21"/>
    <n v="40"/>
    <n v="876"/>
    <n v="1663"/>
    <n v="2539"/>
    <n v="122584"/>
  </r>
  <r>
    <n v="3"/>
    <x v="3"/>
    <x v="5"/>
    <x v="22"/>
    <n v="30"/>
    <n v="881"/>
    <n v="1149"/>
    <n v="2030"/>
    <n v="63543"/>
  </r>
  <r>
    <n v="4"/>
    <x v="4"/>
    <x v="5"/>
    <x v="23"/>
    <n v="27"/>
    <n v="802"/>
    <n v="1548"/>
    <n v="2350"/>
    <n v="65054"/>
  </r>
  <r>
    <n v="5"/>
    <x v="0"/>
    <x v="6"/>
    <x v="15"/>
    <n v="15"/>
    <n v="824"/>
    <n v="1994"/>
    <n v="2818"/>
    <n v="496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Hintapiste" cacheId="5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4" indent="0" compact="0" compactData="0" multipleFieldFilters="0" chartFormat="10">
  <location ref="B4:D10" firstHeaderRow="1" firstDataRow="1" firstDataCol="2"/>
  <pivotFields count="9">
    <pivotField compact="0" outline="0" showAll="0" defaultSubtotal="0"/>
    <pivotField axis="axisRow" compact="0" outline="0" showAll="0" defaultSubtotal="0">
      <items count="5">
        <item x="2"/>
        <item h="1" x="3"/>
        <item h="1" x="1"/>
        <item h="1" x="0"/>
        <item h="1" x="4"/>
      </items>
    </pivotField>
    <pivotField compact="0" numFmtId="14" outline="0" showAll="0" defaultSubtotal="0"/>
    <pivotField axis="axisRow" compact="0" numFmtId="3" outline="0" showAll="0" defaultSubtotal="0">
      <items count="24">
        <item x="0"/>
        <item x="15"/>
        <item x="9"/>
        <item x="23"/>
        <item x="22"/>
        <item x="7"/>
        <item x="4"/>
        <item x="10"/>
        <item x="8"/>
        <item x="19"/>
        <item x="12"/>
        <item x="14"/>
        <item x="5"/>
        <item x="3"/>
        <item x="21"/>
        <item x="2"/>
        <item x="16"/>
        <item x="20"/>
        <item x="6"/>
        <item x="17"/>
        <item x="1"/>
        <item x="18"/>
        <item x="11"/>
        <item x="13"/>
      </items>
    </pivotField>
    <pivotField compact="0" numFmtId="165" outline="0" showAll="0" defaultSubtotal="0"/>
    <pivotField compact="0" numFmtId="3" outline="0" showAll="0" defaultSubtotal="0"/>
    <pivotField compact="0" numFmtId="3" outline="0" showAll="0" defaultSubtotal="0"/>
    <pivotField dataField="1" compact="0" numFmtId="3" outline="0" showAll="0" defaultSubtotal="0"/>
    <pivotField compact="0" numFmtId="165" outline="0" showAll="0" defaultSubtotal="0"/>
  </pivotFields>
  <rowFields count="2">
    <field x="1"/>
    <field x="3"/>
  </rowFields>
  <rowItems count="6">
    <i>
      <x/>
      <x v="7"/>
    </i>
    <i r="1">
      <x v="11"/>
    </i>
    <i r="1">
      <x v="14"/>
    </i>
    <i r="1">
      <x v="15"/>
    </i>
    <i r="1">
      <x v="18"/>
    </i>
    <i r="1">
      <x v="21"/>
    </i>
  </rowItems>
  <colItems count="1">
    <i/>
  </colItems>
  <dataFields count="1">
    <dataField name="Summa  / Kokonaismyynti (kpl)" fld="7" baseField="0" baseItem="0" numFmtId="165"/>
  </dataFields>
  <formats count="11">
    <format dxfId="15">
      <pivotArea outline="0" collapsedLevelsAreSubtotals="1" fieldPosition="0"/>
    </format>
    <format dxfId="14">
      <pivotArea dataOnly="0" labelOnly="1" outline="0" fieldPosition="0">
        <references count="2">
          <reference field="1" count="1" selected="0">
            <x v="0"/>
          </reference>
          <reference field="3" count="6">
            <x v="7"/>
            <x v="11"/>
            <x v="14"/>
            <x v="15"/>
            <x v="18"/>
            <x v="21"/>
          </reference>
        </references>
      </pivotArea>
    </format>
    <format dxfId="13">
      <pivotArea dataOnly="0" labelOnly="1" outline="0" fieldPosition="0">
        <references count="2">
          <reference field="1" count="1" selected="0">
            <x v="1"/>
          </reference>
          <reference field="3" count="6">
            <x v="1"/>
            <x v="4"/>
            <x v="5"/>
            <x v="9"/>
            <x v="13"/>
            <x v="22"/>
          </reference>
        </references>
      </pivotArea>
    </format>
    <format dxfId="12">
      <pivotArea dataOnly="0" labelOnly="1" outline="0" fieldPosition="0">
        <references count="2">
          <reference field="1" count="1" selected="0">
            <x v="2"/>
          </reference>
          <reference field="3" count="6">
            <x v="2"/>
            <x v="5"/>
            <x v="7"/>
            <x v="12"/>
            <x v="20"/>
            <x v="21"/>
          </reference>
        </references>
      </pivotArea>
    </format>
    <format dxfId="11">
      <pivotArea dataOnly="0" labelOnly="1" outline="0" fieldPosition="0">
        <references count="2">
          <reference field="1" count="1" selected="0">
            <x v="3"/>
          </reference>
          <reference field="3" count="6">
            <x v="0"/>
            <x v="1"/>
            <x v="8"/>
            <x v="17"/>
            <x v="19"/>
            <x v="23"/>
          </reference>
        </references>
      </pivotArea>
    </format>
    <format dxfId="10">
      <pivotArea dataOnly="0" labelOnly="1" outline="0" fieldPosition="0">
        <references count="2">
          <reference field="1" count="1" selected="0">
            <x v="4"/>
          </reference>
          <reference field="3" count="5">
            <x v="3"/>
            <x v="6"/>
            <x v="10"/>
            <x v="16"/>
            <x v="19"/>
          </reference>
        </references>
      </pivotArea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dataOnly="0" labelOnly="1" outline="0" axis="axisValues" fieldPosition="0"/>
    </format>
    <format dxfId="6">
      <pivotArea dataOnly="0" labelOnly="1" outline="0" fieldPosition="0">
        <references count="1">
          <reference field="1" count="0"/>
        </references>
      </pivotArea>
    </format>
    <format dxfId="5">
      <pivotArea dataOnly="0" labelOnly="1" outline="0" fieldPosition="0">
        <references count="2">
          <reference field="1" count="0" selected="0"/>
          <reference field="3" count="6">
            <x v="7"/>
            <x v="11"/>
            <x v="14"/>
            <x v="15"/>
            <x v="18"/>
            <x v="21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 Myyntitrendit" cacheId="5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4" indent="0" compact="0" compactData="0" multipleFieldFilters="0" chartFormat="9">
  <location ref="B3:C9" firstHeaderRow="1" firstDataRow="2" firstDataCol="1"/>
  <pivotFields count="9">
    <pivotField compact="0" outline="0" showAll="0" defaultSubtotal="0"/>
    <pivotField axis="axisCol" compact="0" outline="0" showAll="0" defaultSubtotal="0">
      <items count="5">
        <item x="2"/>
        <item h="1" x="3"/>
        <item h="1" x="1"/>
        <item h="1" x="0"/>
        <item h="1" x="4"/>
      </items>
    </pivotField>
    <pivotField axis="axisRow" compact="0" numFmtId="1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numFmtId="3" outline="0" showAll="0" defaultSubtotal="0"/>
    <pivotField compact="0" numFmtId="165" outline="0" showAll="0" defaultSubtotal="0"/>
    <pivotField compact="0" numFmtId="3" outline="0" showAll="0" defaultSubtotal="0"/>
    <pivotField compact="0" numFmtId="3" outline="0" showAll="0" defaultSubtotal="0"/>
    <pivotField dataField="1" compact="0" numFmtId="3" outline="0" showAll="0" defaultSubtotal="0"/>
    <pivotField compact="0" numFmtId="165" outline="0" showAll="0" defaultSubtotal="0"/>
  </pivotFields>
  <rowFields count="1">
    <field x="2"/>
  </rowFields>
  <rowItems count="5">
    <i>
      <x v="1"/>
    </i>
    <i>
      <x v="2"/>
    </i>
    <i>
      <x v="3"/>
    </i>
    <i>
      <x v="4"/>
    </i>
    <i>
      <x v="5"/>
    </i>
  </rowItems>
  <colFields count="1">
    <field x="1"/>
  </colFields>
  <colItems count="1">
    <i>
      <x/>
    </i>
  </colItems>
  <dataFields count="1">
    <dataField name="Summa  / Kokonaismyynti (kpl)" fld="7" baseField="0" baseItem="0"/>
  </dataFields>
  <formats count="5">
    <format dxfId="4">
      <pivotArea type="all" dataOnly="0" outline="0" fieldPosition="0"/>
    </format>
    <format dxfId="3">
      <pivotArea outline="0" collapsedLevelsAreSubtotals="1" fieldPosition="0"/>
    </format>
    <format dxfId="2">
      <pivotArea field="1" type="button" dataOnly="0" labelOnly="1" outline="0" axis="axisCol" fieldPosition="0"/>
    </format>
    <format dxfId="1">
      <pivotArea dataOnly="0" labelOnly="1" outline="0" fieldPosition="0">
        <references count="1">
          <reference field="2" count="5">
            <x v="1"/>
            <x v="2"/>
            <x v="3"/>
            <x v="4"/>
            <x v="5"/>
          </reference>
        </references>
      </pivotArea>
    </format>
    <format dxfId="0">
      <pivotArea dataOnly="0" labelOnly="1" outline="0" fieldPosition="0">
        <references count="1">
          <reference field="1" count="0"/>
        </references>
      </pivotArea>
    </format>
  </formats>
  <chartFormats count="5">
    <chartFormat chart="7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7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7" format="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7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</chart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Osittaja_Tuotenimi" sourceName="Tuotenimi">
  <pivotTables>
    <pivotTable tabId="8" name=" Myyntitrendit"/>
    <pivotTable tabId="5" name="Hintapiste"/>
  </pivotTables>
  <data>
    <tabular pivotCacheId="2" showMissing="0">
      <items count="5">
        <i x="1"/>
        <i x="3"/>
        <i x="2" s="1"/>
        <i x="0"/>
        <i x="4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Tuotenimi" cache="Osittaja_Tuotenimi" caption="Tuotenimi" columnCount="5" showCaption="0" style="Tuotehinnasto" rowHeight="273050"/>
</slicers>
</file>

<file path=xl/tables/table1.xml><?xml version="1.0" encoding="utf-8"?>
<table xmlns="http://schemas.openxmlformats.org/spreadsheetml/2006/main" id="3" name="taulMyynnit" displayName="taulMyynnit" ref="B3:J33" totalsRowShown="0" headerRowDxfId="33" dataDxfId="32">
  <tableColumns count="9">
    <tableColumn id="1" name="Tuotetunnus" dataDxfId="31"/>
    <tableColumn id="2" name="Tuotenimi" dataDxfId="30">
      <calculatedColumnFormula>IFERROR(IF(taulMyynnit[[#This Row],[Tuotetunnus]]&lt;&gt;"",VLOOKUP(taulMyynnit[Tuotetunnus],taulTuotteet[[Tuotetunnus]:[Nimi]],2,FALSE),""),"Tuntematon tuotetunnus")</calculatedColumnFormula>
    </tableColumn>
    <tableColumn id="3" name="Hinnan päivämäärä" dataDxfId="29"/>
    <tableColumn id="4" name="Vähittäismyyntihinta yksikköä kohden" dataDxfId="28"/>
    <tableColumn id="5" name="Tukkumyyntihinta yksikköä kohden*" dataDxfId="27"/>
    <tableColumn id="6" name="Myydyt yksiköt (vähittäismyynti)" dataDxfId="26"/>
    <tableColumn id="7" name="Myydyt yksiköt (tukkumyynti)" dataDxfId="25"/>
    <tableColumn id="8" name="Kokonaismyynti (kpl)" dataDxfId="24">
      <calculatedColumnFormula>taulMyynnit[[#This Row],[Myydyt yksiköt (vähittäismyynti)]]+taulMyynnit[[#This Row],[Myydyt yksiköt (tukkumyynti)]]</calculatedColumnFormula>
    </tableColumn>
    <tableColumn id="9" name="Kokonaismyynti (€)" dataDxfId="23">
      <calculatedColumnFormula>taulMyynnit[[#This Row],[Myydyt yksiköt (vähittäismyynti)]]*taulMyynnit[[#This Row],[Vähittäismyyntihinta yksikköä kohden]]+taulMyynnit[[#This Row],[Myydyt yksiköt (tukkumyynti)]]*taulMyynnit[[#This Row],[Tukkumyyntihinta yksikköä kohden*]]</calculatedColumnFormula>
    </tableColumn>
  </tableColumns>
  <tableStyleInfo name="Product Price List" showFirstColumn="0" showLastColumn="0" showRowStripes="0" showColumnStripes="0"/>
  <extLst>
    <ext xmlns:x14="http://schemas.microsoft.com/office/spreadsheetml/2009/9/main" uri="{504A1905-F514-4f6f-8877-14C23A59335A}">
      <x14:table altText="Myyntitaulukko" altTextSummary="Myyntitietojen historia, kuten tuotetunnus, tuotenimi, hinnan päivämäärä, vähittäismyyntihinta yksikköä kohden, tukkuhinta, myydyt yksiköt (vähittäismyynti), myydyt yksiköt (tukkumyynti, kokonaismyyntimäärä (yksikköinä) ja kokonaismyynti (euroina)."/>
    </ext>
  </extLst>
</table>
</file>

<file path=xl/tables/table2.xml><?xml version="1.0" encoding="utf-8"?>
<table xmlns="http://schemas.openxmlformats.org/spreadsheetml/2006/main" id="2" name="taulTuotteet" displayName="taulTuotteet" ref="B10:F15" totalsRowShown="0" headerRowDxfId="22" dataDxfId="21">
  <tableColumns count="5">
    <tableColumn id="1" name="Tuotetunnus" dataDxfId="20"/>
    <tableColumn id="3" name="Nimi" dataDxfId="19"/>
    <tableColumn id="4" name="Kuvaus" dataDxfId="18"/>
    <tableColumn id="5" name="Vähittäismyyntihinta yksikköä kohden" dataDxfId="17"/>
    <tableColumn id="6" name="Tukkumyyntihinta yksikköä kohden*" dataDxfId="16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="Tuotehinnasto" altTextSummary="Pääluettelo kaikille saatavilla oleville tuotteille ja tuotetiedoille, kuten tuotetunnus, nimi, kuvaus, vähittäismyyntihinta yksikköä kohden ja tukkumyyntihinta yksikköä kohden."/>
    </ext>
  </extLst>
</table>
</file>

<file path=xl/theme/theme1.xml><?xml version="1.0" encoding="utf-8"?>
<a:theme xmlns:a="http://schemas.openxmlformats.org/drawingml/2006/main" name="Office Theme">
  <a:themeElements>
    <a:clrScheme name="Product Price Lis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39ADDC"/>
      </a:accent1>
      <a:accent2>
        <a:srgbClr val="F47836"/>
      </a:accent2>
      <a:accent3>
        <a:srgbClr val="2CB15A"/>
      </a:accent3>
      <a:accent4>
        <a:srgbClr val="DB4D75"/>
      </a:accent4>
      <a:accent5>
        <a:srgbClr val="EAAD21"/>
      </a:accent5>
      <a:accent6>
        <a:srgbClr val="895EA7"/>
      </a:accent6>
      <a:hlink>
        <a:srgbClr val="39ADDC"/>
      </a:hlink>
      <a:folHlink>
        <a:srgbClr val="895EA7"/>
      </a:folHlink>
    </a:clrScheme>
    <a:fontScheme name="Produt Price List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dventure-works.com/" TargetMode="Externa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  <pageSetUpPr fitToPage="1"/>
  </sheetPr>
  <dimension ref="B1:B25"/>
  <sheetViews>
    <sheetView showGridLines="0" tabSelected="1" workbookViewId="0">
      <selection activeCell="S28" sqref="S28"/>
    </sheetView>
  </sheetViews>
  <sheetFormatPr defaultRowHeight="14.25" x14ac:dyDescent="0.25"/>
  <cols>
    <col min="1" max="1" width="3.5703125" style="6" customWidth="1"/>
    <col min="2" max="16" width="9.140625" style="6"/>
    <col min="17" max="17" width="3.5703125" style="6" customWidth="1"/>
    <col min="18" max="16384" width="9.140625" style="6"/>
  </cols>
  <sheetData>
    <row r="1" spans="2:2" s="2" customFormat="1" ht="47.25" customHeight="1" x14ac:dyDescent="0.7">
      <c r="B1" s="1" t="s">
        <v>41</v>
      </c>
    </row>
    <row r="2" spans="2:2" s="3" customFormat="1" x14ac:dyDescent="0.25"/>
    <row r="3" spans="2:2" s="3" customFormat="1" x14ac:dyDescent="0.25"/>
    <row r="4" spans="2:2" s="3" customFormat="1" x14ac:dyDescent="0.25"/>
    <row r="5" spans="2:2" s="3" customFormat="1" x14ac:dyDescent="0.25"/>
    <row r="6" spans="2:2" s="3" customFormat="1" x14ac:dyDescent="0.25"/>
    <row r="7" spans="2:2" s="3" customFormat="1" x14ac:dyDescent="0.25"/>
    <row r="8" spans="2:2" s="3" customFormat="1" x14ac:dyDescent="0.25"/>
    <row r="9" spans="2:2" s="3" customFormat="1" x14ac:dyDescent="0.25"/>
    <row r="10" spans="2:2" s="3" customFormat="1" x14ac:dyDescent="0.25"/>
    <row r="11" spans="2:2" s="3" customFormat="1" x14ac:dyDescent="0.25"/>
    <row r="12" spans="2:2" s="3" customFormat="1" x14ac:dyDescent="0.25"/>
    <row r="13" spans="2:2" s="3" customFormat="1" x14ac:dyDescent="0.25"/>
    <row r="14" spans="2:2" s="3" customFormat="1" x14ac:dyDescent="0.25"/>
    <row r="15" spans="2:2" s="3" customFormat="1" x14ac:dyDescent="0.25"/>
    <row r="16" spans="2:2" s="3" customFormat="1" x14ac:dyDescent="0.25"/>
    <row r="17" spans="2:2" s="3" customFormat="1" x14ac:dyDescent="0.25"/>
    <row r="18" spans="2:2" s="3" customFormat="1" ht="15" thickBot="1" x14ac:dyDescent="0.3"/>
    <row r="19" spans="2:2" s="4" customFormat="1" x14ac:dyDescent="0.25"/>
    <row r="20" spans="2:2" ht="20.25" x14ac:dyDescent="0.35">
      <c r="B20" s="5" t="s">
        <v>42</v>
      </c>
    </row>
    <row r="25" spans="2:2" ht="13.5" customHeight="1" x14ac:dyDescent="0.25">
      <c r="B25" s="7"/>
    </row>
  </sheetData>
  <printOptions horizontalCentered="1"/>
  <pageMargins left="0.45" right="0.45" top="0.5" bottom="0.5" header="0.3" footer="0.3"/>
  <pageSetup scale="93" orientation="landscape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499984740745262"/>
    <pageSetUpPr fitToPage="1"/>
  </sheetPr>
  <dimension ref="B1:J33"/>
  <sheetViews>
    <sheetView showGridLines="0" zoomScaleNormal="100" workbookViewId="0">
      <selection activeCell="L10" sqref="L10"/>
    </sheetView>
  </sheetViews>
  <sheetFormatPr defaultRowHeight="17.25" customHeight="1" x14ac:dyDescent="0.25"/>
  <cols>
    <col min="1" max="1" width="3.5703125" style="10" customWidth="1"/>
    <col min="2" max="2" width="11.5703125" style="10" customWidth="1"/>
    <col min="3" max="3" width="18.7109375" style="10" customWidth="1"/>
    <col min="4" max="4" width="20.42578125" style="10" customWidth="1"/>
    <col min="5" max="5" width="39.28515625" style="10" customWidth="1"/>
    <col min="6" max="6" width="36.42578125" style="10" customWidth="1"/>
    <col min="7" max="7" width="35.140625" style="10" customWidth="1"/>
    <col min="8" max="8" width="29.140625" style="10" customWidth="1"/>
    <col min="9" max="9" width="25.85546875" style="10" customWidth="1"/>
    <col min="10" max="10" width="18" style="10" customWidth="1"/>
    <col min="11" max="11" width="3.5703125" style="10" customWidth="1"/>
    <col min="12" max="26" width="9.140625" style="10" customWidth="1"/>
    <col min="27" max="16384" width="9.140625" style="10"/>
  </cols>
  <sheetData>
    <row r="1" spans="2:10" s="8" customFormat="1" ht="47.25" customHeight="1" x14ac:dyDescent="0.7">
      <c r="B1" s="9" t="s">
        <v>30</v>
      </c>
    </row>
    <row r="3" spans="2:10" ht="17.25" customHeight="1" x14ac:dyDescent="0.25">
      <c r="B3" s="17" t="s">
        <v>13</v>
      </c>
      <c r="C3" s="17" t="s">
        <v>31</v>
      </c>
      <c r="D3" s="32" t="s">
        <v>32</v>
      </c>
      <c r="E3" s="33" t="s">
        <v>16</v>
      </c>
      <c r="F3" s="34" t="s">
        <v>17</v>
      </c>
      <c r="G3" s="33" t="s">
        <v>33</v>
      </c>
      <c r="H3" s="33" t="s">
        <v>34</v>
      </c>
      <c r="I3" s="33" t="s">
        <v>35</v>
      </c>
      <c r="J3" s="35" t="s">
        <v>36</v>
      </c>
    </row>
    <row r="4" spans="2:10" ht="17.25" customHeight="1" x14ac:dyDescent="0.25">
      <c r="B4" s="28">
        <v>5</v>
      </c>
      <c r="C4" s="16" t="str">
        <f>IFERROR(IF(taulMyynnit[[#This Row],[Tuotetunnus]]&lt;&gt;"",VLOOKUP(taulMyynnit[Tuotetunnus],taulTuotteet[[Tuotetunnus]:[Nimi]],2,FALSE),""),"Tuntematon tuotetunnus")</f>
        <v>Shortsit</v>
      </c>
      <c r="D4" s="12">
        <v>40909</v>
      </c>
      <c r="E4" s="29">
        <v>20</v>
      </c>
      <c r="F4" s="30">
        <v>20</v>
      </c>
      <c r="G4" s="29">
        <v>629</v>
      </c>
      <c r="H4" s="29">
        <v>1254</v>
      </c>
      <c r="I4" s="29">
        <f>taulMyynnit[[#This Row],[Myydyt yksiköt (vähittäismyynti)]]+taulMyynnit[[#This Row],[Myydyt yksiköt (tukkumyynti)]]</f>
        <v>1883</v>
      </c>
      <c r="J4" s="31">
        <f>taulMyynnit[[#This Row],[Myydyt yksiköt (vähittäismyynti)]]*taulMyynnit[[#This Row],[Vähittäismyyntihinta yksikköä kohden]]+taulMyynnit[[#This Row],[Myydyt yksiköt (tukkumyynti)]]*taulMyynnit[[#This Row],[Tukkumyyntihinta yksikköä kohden*]]</f>
        <v>37660</v>
      </c>
    </row>
    <row r="5" spans="2:10" ht="17.25" customHeight="1" x14ac:dyDescent="0.25">
      <c r="B5" s="28">
        <v>1</v>
      </c>
      <c r="C5" s="16" t="str">
        <f>IFERROR(IF(taulMyynnit[[#This Row],[Tuotetunnus]]&lt;&gt;"",VLOOKUP(taulMyynnit[Tuotetunnus],taulTuotteet[[Tuotetunnus]:[Nimi]],2,FALSE),""),"Tuntematon tuotetunnus")</f>
        <v>Paidat</v>
      </c>
      <c r="D5" s="12">
        <v>40909</v>
      </c>
      <c r="E5" s="29">
        <v>88</v>
      </c>
      <c r="F5" s="30">
        <v>54</v>
      </c>
      <c r="G5" s="29">
        <v>734</v>
      </c>
      <c r="H5" s="29">
        <v>1427</v>
      </c>
      <c r="I5" s="29">
        <f>taulMyynnit[[#This Row],[Myydyt yksiköt (vähittäismyynti)]]+taulMyynnit[[#This Row],[Myydyt yksiköt (tukkumyynti)]]</f>
        <v>2161</v>
      </c>
      <c r="J5" s="31">
        <f>taulMyynnit[[#This Row],[Myydyt yksiköt (vähittäismyynti)]]*taulMyynnit[[#This Row],[Vähittäismyyntihinta yksikköä kohden]]+taulMyynnit[[#This Row],[Myydyt yksiköt (tukkumyynti)]]*taulMyynnit[[#This Row],[Tukkumyyntihinta yksikköä kohden*]]</f>
        <v>141650</v>
      </c>
    </row>
    <row r="6" spans="2:10" ht="17.25" customHeight="1" x14ac:dyDescent="0.25">
      <c r="B6" s="28">
        <v>2</v>
      </c>
      <c r="C6" s="16" t="str">
        <f>IFERROR(IF(taulMyynnit[[#This Row],[Tuotetunnus]]&lt;&gt;"",VLOOKUP(taulMyynnit[Tuotetunnus],taulTuotteet[[Tuotetunnus]:[Nimi]],2,FALSE),""),"Tuntematon tuotetunnus")</f>
        <v>Sandaalit</v>
      </c>
      <c r="D6" s="12">
        <v>40909</v>
      </c>
      <c r="E6" s="29">
        <v>70</v>
      </c>
      <c r="F6" s="30">
        <v>44</v>
      </c>
      <c r="G6" s="29">
        <v>744</v>
      </c>
      <c r="H6" s="29">
        <v>1043</v>
      </c>
      <c r="I6" s="29">
        <f>taulMyynnit[[#This Row],[Myydyt yksiköt (vähittäismyynti)]]+taulMyynnit[[#This Row],[Myydyt yksiköt (tukkumyynti)]]</f>
        <v>1787</v>
      </c>
      <c r="J6" s="31">
        <f>taulMyynnit[[#This Row],[Myydyt yksiköt (vähittäismyynti)]]*taulMyynnit[[#This Row],[Vähittäismyyntihinta yksikköä kohden]]+taulMyynnit[[#This Row],[Myydyt yksiköt (tukkumyynti)]]*taulMyynnit[[#This Row],[Tukkumyyntihinta yksikköä kohden*]]</f>
        <v>97972</v>
      </c>
    </row>
    <row r="7" spans="2:10" ht="17.25" customHeight="1" x14ac:dyDescent="0.25">
      <c r="B7" s="28">
        <v>3</v>
      </c>
      <c r="C7" s="16" t="str">
        <f>IFERROR(IF(taulMyynnit[[#This Row],[Tuotetunnus]]&lt;&gt;"",VLOOKUP(taulMyynnit[Tuotetunnus],taulTuotteet[[Tuotetunnus]:[Nimi]],2,FALSE),""),"Tuntematon tuotetunnus")</f>
        <v>Päivänvarjot</v>
      </c>
      <c r="D7" s="12">
        <v>40909</v>
      </c>
      <c r="E7" s="29">
        <v>63</v>
      </c>
      <c r="F7" s="30">
        <v>44</v>
      </c>
      <c r="G7" s="29">
        <v>681</v>
      </c>
      <c r="H7" s="29">
        <v>1523</v>
      </c>
      <c r="I7" s="29">
        <f>taulMyynnit[[#This Row],[Myydyt yksiköt (vähittäismyynti)]]+taulMyynnit[[#This Row],[Myydyt yksiköt (tukkumyynti)]]</f>
        <v>2204</v>
      </c>
      <c r="J7" s="31">
        <f>taulMyynnit[[#This Row],[Myydyt yksiköt (vähittäismyynti)]]*taulMyynnit[[#This Row],[Vähittäismyyntihinta yksikköä kohden]]+taulMyynnit[[#This Row],[Myydyt yksiköt (tukkumyynti)]]*taulMyynnit[[#This Row],[Tukkumyyntihinta yksikköä kohden*]]</f>
        <v>109915</v>
      </c>
    </row>
    <row r="8" spans="2:10" ht="17.25" customHeight="1" x14ac:dyDescent="0.25">
      <c r="B8" s="28">
        <v>4</v>
      </c>
      <c r="C8" s="16" t="str">
        <f>IFERROR(IF(taulMyynnit[[#This Row],[Tuotetunnus]]&lt;&gt;"",VLOOKUP(taulMyynnit[Tuotetunnus],taulTuotteet[[Tuotetunnus]:[Nimi]],2,FALSE),""),"Tuntematon tuotetunnus")</f>
        <v>Vesipullot</v>
      </c>
      <c r="D8" s="12">
        <v>40909</v>
      </c>
      <c r="E8" s="29">
        <v>35</v>
      </c>
      <c r="F8" s="30">
        <v>27</v>
      </c>
      <c r="G8" s="29">
        <v>602</v>
      </c>
      <c r="H8" s="29">
        <v>1822</v>
      </c>
      <c r="I8" s="29">
        <f>taulMyynnit[[#This Row],[Myydyt yksiköt (vähittäismyynti)]]+taulMyynnit[[#This Row],[Myydyt yksiköt (tukkumyynti)]]</f>
        <v>2424</v>
      </c>
      <c r="J8" s="31">
        <f>taulMyynnit[[#This Row],[Myydyt yksiköt (vähittäismyynti)]]*taulMyynnit[[#This Row],[Vähittäismyyntihinta yksikköä kohden]]+taulMyynnit[[#This Row],[Myydyt yksiköt (tukkumyynti)]]*taulMyynnit[[#This Row],[Tukkumyyntihinta yksikköä kohden*]]</f>
        <v>70264</v>
      </c>
    </row>
    <row r="9" spans="2:10" ht="17.25" customHeight="1" x14ac:dyDescent="0.25">
      <c r="B9" s="28">
        <v>1</v>
      </c>
      <c r="C9" s="16" t="str">
        <f>IFERROR(IF(taulMyynnit[[#This Row],[Tuotetunnus]]&lt;&gt;"",VLOOKUP(taulMyynnit[Tuotetunnus],taulTuotteet[[Tuotetunnus]:[Nimi]],2,FALSE),""),"Tuntematon tuotetunnus")</f>
        <v>Paidat</v>
      </c>
      <c r="D9" s="12">
        <v>40940</v>
      </c>
      <c r="E9" s="29">
        <v>55</v>
      </c>
      <c r="F9" s="30">
        <v>44</v>
      </c>
      <c r="G9" s="29">
        <v>678</v>
      </c>
      <c r="H9" s="29">
        <v>1515</v>
      </c>
      <c r="I9" s="29">
        <f>taulMyynnit[[#This Row],[Myydyt yksiköt (vähittäismyynti)]]+taulMyynnit[[#This Row],[Myydyt yksiköt (tukkumyynti)]]</f>
        <v>2193</v>
      </c>
      <c r="J9" s="31">
        <f>taulMyynnit[[#This Row],[Myydyt yksiköt (vähittäismyynti)]]*taulMyynnit[[#This Row],[Vähittäismyyntihinta yksikköä kohden]]+taulMyynnit[[#This Row],[Myydyt yksiköt (tukkumyynti)]]*taulMyynnit[[#This Row],[Tukkumyyntihinta yksikköä kohden*]]</f>
        <v>103950</v>
      </c>
    </row>
    <row r="10" spans="2:10" ht="17.25" customHeight="1" x14ac:dyDescent="0.25">
      <c r="B10" s="28">
        <v>2</v>
      </c>
      <c r="C10" s="16" t="str">
        <f>IFERROR(IF(taulMyynnit[[#This Row],[Tuotetunnus]]&lt;&gt;"",VLOOKUP(taulMyynnit[Tuotetunnus],taulTuotteet[[Tuotetunnus]:[Nimi]],2,FALSE),""),"Tuntematon tuotetunnus")</f>
        <v>Sandaalit</v>
      </c>
      <c r="D10" s="12">
        <v>40940</v>
      </c>
      <c r="E10" s="29">
        <v>83</v>
      </c>
      <c r="F10" s="30">
        <v>54</v>
      </c>
      <c r="G10" s="29">
        <v>753</v>
      </c>
      <c r="H10" s="29">
        <v>1005</v>
      </c>
      <c r="I10" s="29">
        <f>taulMyynnit[[#This Row],[Myydyt yksiköt (vähittäismyynti)]]+taulMyynnit[[#This Row],[Myydyt yksiköt (tukkumyynti)]]</f>
        <v>1758</v>
      </c>
      <c r="J10" s="31">
        <f>taulMyynnit[[#This Row],[Myydyt yksiköt (vähittäismyynti)]]*taulMyynnit[[#This Row],[Vähittäismyyntihinta yksikköä kohden]]+taulMyynnit[[#This Row],[Myydyt yksiköt (tukkumyynti)]]*taulMyynnit[[#This Row],[Tukkumyyntihinta yksikköä kohden*]]</f>
        <v>116769</v>
      </c>
    </row>
    <row r="11" spans="2:10" ht="17.25" customHeight="1" x14ac:dyDescent="0.25">
      <c r="B11" s="28">
        <v>3</v>
      </c>
      <c r="C11" s="16" t="str">
        <f>IFERROR(IF(taulMyynnit[[#This Row],[Tuotetunnus]]&lt;&gt;"",VLOOKUP(taulMyynnit[Tuotetunnus],taulTuotteet[[Tuotetunnus]:[Nimi]],2,FALSE),""),"Tuntematon tuotetunnus")</f>
        <v>Päivänvarjot</v>
      </c>
      <c r="D11" s="12">
        <v>40940</v>
      </c>
      <c r="E11" s="29">
        <v>34</v>
      </c>
      <c r="F11" s="30">
        <v>34</v>
      </c>
      <c r="G11" s="29">
        <v>986</v>
      </c>
      <c r="H11" s="29">
        <v>1069</v>
      </c>
      <c r="I11" s="29">
        <f>taulMyynnit[[#This Row],[Myydyt yksiköt (vähittäismyynti)]]+taulMyynnit[[#This Row],[Myydyt yksiköt (tukkumyynti)]]</f>
        <v>2055</v>
      </c>
      <c r="J11" s="31">
        <f>taulMyynnit[[#This Row],[Myydyt yksiköt (vähittäismyynti)]]*taulMyynnit[[#This Row],[Vähittäismyyntihinta yksikköä kohden]]+taulMyynnit[[#This Row],[Myydyt yksiköt (tukkumyynti)]]*taulMyynnit[[#This Row],[Tukkumyyntihinta yksikköä kohden*]]</f>
        <v>69870</v>
      </c>
    </row>
    <row r="12" spans="2:10" ht="17.25" customHeight="1" x14ac:dyDescent="0.25">
      <c r="B12" s="28">
        <v>4</v>
      </c>
      <c r="C12" s="16" t="str">
        <f>IFERROR(IF(taulMyynnit[[#This Row],[Tuotetunnus]]&lt;&gt;"",VLOOKUP(taulMyynnit[Tuotetunnus],taulTuotteet[[Tuotetunnus]:[Nimi]],2,FALSE),""),"Tuntematon tuotetunnus")</f>
        <v>Vesipullot</v>
      </c>
      <c r="D12" s="12">
        <v>40940</v>
      </c>
      <c r="E12" s="29">
        <v>35</v>
      </c>
      <c r="F12" s="30">
        <v>25</v>
      </c>
      <c r="G12" s="29">
        <v>848</v>
      </c>
      <c r="H12" s="29">
        <v>1211</v>
      </c>
      <c r="I12" s="29">
        <f>taulMyynnit[[#This Row],[Myydyt yksiköt (vähittäismyynti)]]+taulMyynnit[[#This Row],[Myydyt yksiköt (tukkumyynti)]]</f>
        <v>2059</v>
      </c>
      <c r="J12" s="31">
        <f>taulMyynnit[[#This Row],[Myydyt yksiköt (vähittäismyynti)]]*taulMyynnit[[#This Row],[Vähittäismyyntihinta yksikköä kohden]]+taulMyynnit[[#This Row],[Myydyt yksiköt (tukkumyynti)]]*taulMyynnit[[#This Row],[Tukkumyyntihinta yksikköä kohden*]]</f>
        <v>59955</v>
      </c>
    </row>
    <row r="13" spans="2:10" ht="17.25" customHeight="1" x14ac:dyDescent="0.25">
      <c r="B13" s="28">
        <v>5</v>
      </c>
      <c r="C13" s="16" t="str">
        <f>IFERROR(IF(taulMyynnit[[#This Row],[Tuotetunnus]]&lt;&gt;"",VLOOKUP(taulMyynnit[Tuotetunnus],taulTuotteet[[Tuotetunnus]:[Nimi]],2,FALSE),""),"Tuntematon tuotetunnus")</f>
        <v>Shortsit</v>
      </c>
      <c r="D13" s="12">
        <v>40940</v>
      </c>
      <c r="E13" s="29">
        <v>41</v>
      </c>
      <c r="F13" s="30">
        <v>38</v>
      </c>
      <c r="G13" s="29">
        <v>980</v>
      </c>
      <c r="H13" s="29">
        <v>1330</v>
      </c>
      <c r="I13" s="29">
        <f>taulMyynnit[[#This Row],[Myydyt yksiköt (vähittäismyynti)]]+taulMyynnit[[#This Row],[Myydyt yksiköt (tukkumyynti)]]</f>
        <v>2310</v>
      </c>
      <c r="J13" s="31">
        <f>taulMyynnit[[#This Row],[Myydyt yksiköt (vähittäismyynti)]]*taulMyynnit[[#This Row],[Vähittäismyyntihinta yksikköä kohden]]+taulMyynnit[[#This Row],[Myydyt yksiköt (tukkumyynti)]]*taulMyynnit[[#This Row],[Tukkumyyntihinta yksikköä kohden*]]</f>
        <v>90720</v>
      </c>
    </row>
    <row r="14" spans="2:10" ht="17.25" customHeight="1" x14ac:dyDescent="0.25">
      <c r="B14" s="28">
        <v>1</v>
      </c>
      <c r="C14" s="16" t="str">
        <f>IFERROR(IF(taulMyynnit[[#This Row],[Tuotetunnus]]&lt;&gt;"",VLOOKUP(taulMyynnit[Tuotetunnus],taulTuotteet[[Tuotetunnus]:[Nimi]],2,FALSE),""),"Tuntematon tuotetunnus")</f>
        <v>Paidat</v>
      </c>
      <c r="D14" s="12">
        <v>40968</v>
      </c>
      <c r="E14" s="29">
        <v>27</v>
      </c>
      <c r="F14" s="30">
        <v>18</v>
      </c>
      <c r="G14" s="29">
        <v>533</v>
      </c>
      <c r="H14" s="29">
        <v>1936</v>
      </c>
      <c r="I14" s="29">
        <f>taulMyynnit[[#This Row],[Myydyt yksiköt (vähittäismyynti)]]+taulMyynnit[[#This Row],[Myydyt yksiköt (tukkumyynti)]]</f>
        <v>2469</v>
      </c>
      <c r="J14" s="31">
        <f>taulMyynnit[[#This Row],[Myydyt yksiköt (vähittäismyynti)]]*taulMyynnit[[#This Row],[Vähittäismyyntihinta yksikköä kohden]]+taulMyynnit[[#This Row],[Myydyt yksiköt (tukkumyynti)]]*taulMyynnit[[#This Row],[Tukkumyyntihinta yksikköä kohden*]]</f>
        <v>49239</v>
      </c>
    </row>
    <row r="15" spans="2:10" ht="17.25" customHeight="1" x14ac:dyDescent="0.25">
      <c r="B15" s="28">
        <v>2</v>
      </c>
      <c r="C15" s="16" t="str">
        <f>IFERROR(IF(taulMyynnit[[#This Row],[Tuotetunnus]]&lt;&gt;"",VLOOKUP(taulMyynnit[Tuotetunnus],taulTuotteet[[Tuotetunnus]:[Nimi]],2,FALSE),""),"Tuntematon tuotetunnus")</f>
        <v>Sandaalit</v>
      </c>
      <c r="D15" s="12">
        <v>40968</v>
      </c>
      <c r="E15" s="29">
        <v>38</v>
      </c>
      <c r="F15" s="30">
        <v>28</v>
      </c>
      <c r="G15" s="29">
        <v>952</v>
      </c>
      <c r="H15" s="29">
        <v>1512</v>
      </c>
      <c r="I15" s="29">
        <f>taulMyynnit[[#This Row],[Myydyt yksiköt (vähittäismyynti)]]+taulMyynnit[[#This Row],[Myydyt yksiköt (tukkumyynti)]]</f>
        <v>2464</v>
      </c>
      <c r="J15" s="31">
        <f>taulMyynnit[[#This Row],[Myydyt yksiköt (vähittäismyynti)]]*taulMyynnit[[#This Row],[Vähittäismyyntihinta yksikköä kohden]]+taulMyynnit[[#This Row],[Myydyt yksiköt (tukkumyynti)]]*taulMyynnit[[#This Row],[Tukkumyyntihinta yksikköä kohden*]]</f>
        <v>78512</v>
      </c>
    </row>
    <row r="16" spans="2:10" ht="17.25" customHeight="1" x14ac:dyDescent="0.25">
      <c r="B16" s="28">
        <v>3</v>
      </c>
      <c r="C16" s="16" t="str">
        <f>IFERROR(IF(taulMyynnit[[#This Row],[Tuotetunnus]]&lt;&gt;"",VLOOKUP(taulMyynnit[Tuotetunnus],taulTuotteet[[Tuotetunnus]:[Nimi]],2,FALSE),""),"Tuntematon tuotetunnus")</f>
        <v>Päivänvarjot</v>
      </c>
      <c r="D16" s="12">
        <v>40968</v>
      </c>
      <c r="E16" s="29">
        <v>92</v>
      </c>
      <c r="F16" s="30">
        <v>92</v>
      </c>
      <c r="G16" s="29">
        <v>956</v>
      </c>
      <c r="H16" s="29">
        <v>1266</v>
      </c>
      <c r="I16" s="29">
        <f>taulMyynnit[[#This Row],[Myydyt yksiköt (vähittäismyynti)]]+taulMyynnit[[#This Row],[Myydyt yksiköt (tukkumyynti)]]</f>
        <v>2222</v>
      </c>
      <c r="J16" s="31">
        <f>taulMyynnit[[#This Row],[Myydyt yksiköt (vähittäismyynti)]]*taulMyynnit[[#This Row],[Vähittäismyyntihinta yksikköä kohden]]+taulMyynnit[[#This Row],[Myydyt yksiköt (tukkumyynti)]]*taulMyynnit[[#This Row],[Tukkumyyntihinta yksikköä kohden*]]</f>
        <v>204424</v>
      </c>
    </row>
    <row r="17" spans="2:10" ht="17.25" customHeight="1" x14ac:dyDescent="0.25">
      <c r="B17" s="28">
        <v>4</v>
      </c>
      <c r="C17" s="16" t="str">
        <f>IFERROR(IF(taulMyynnit[[#This Row],[Tuotetunnus]]&lt;&gt;"",VLOOKUP(taulMyynnit[Tuotetunnus],taulTuotteet[[Tuotetunnus]:[Nimi]],2,FALSE),""),"Tuntematon tuotetunnus")</f>
        <v>Vesipullot</v>
      </c>
      <c r="D17" s="12">
        <v>40968</v>
      </c>
      <c r="E17" s="29">
        <v>43</v>
      </c>
      <c r="F17" s="30">
        <v>36</v>
      </c>
      <c r="G17" s="29">
        <v>952</v>
      </c>
      <c r="H17" s="29">
        <v>1390</v>
      </c>
      <c r="I17" s="29">
        <f>taulMyynnit[[#This Row],[Myydyt yksiköt (vähittäismyynti)]]+taulMyynnit[[#This Row],[Myydyt yksiköt (tukkumyynti)]]</f>
        <v>2342</v>
      </c>
      <c r="J17" s="31">
        <f>taulMyynnit[[#This Row],[Myydyt yksiköt (vähittäismyynti)]]*taulMyynnit[[#This Row],[Vähittäismyyntihinta yksikköä kohden]]+taulMyynnit[[#This Row],[Myydyt yksiköt (tukkumyynti)]]*taulMyynnit[[#This Row],[Tukkumyyntihinta yksikköä kohden*]]</f>
        <v>90976</v>
      </c>
    </row>
    <row r="18" spans="2:10" ht="17.25" customHeight="1" x14ac:dyDescent="0.25">
      <c r="B18" s="28">
        <v>5</v>
      </c>
      <c r="C18" s="16" t="str">
        <f>IFERROR(IF(taulMyynnit[[#This Row],[Tuotetunnus]]&lt;&gt;"",VLOOKUP(taulMyynnit[Tuotetunnus],taulTuotteet[[Tuotetunnus]:[Nimi]],2,FALSE),""),"Tuntematon tuotetunnus")</f>
        <v>Shortsit</v>
      </c>
      <c r="D18" s="12">
        <v>40968</v>
      </c>
      <c r="E18" s="29">
        <v>98</v>
      </c>
      <c r="F18" s="30">
        <v>73</v>
      </c>
      <c r="G18" s="29">
        <v>530</v>
      </c>
      <c r="H18" s="29">
        <v>1452</v>
      </c>
      <c r="I18" s="29">
        <f>taulMyynnit[[#This Row],[Myydyt yksiköt (vähittäismyynti)]]+taulMyynnit[[#This Row],[Myydyt yksiköt (tukkumyynti)]]</f>
        <v>1982</v>
      </c>
      <c r="J18" s="31">
        <f>taulMyynnit[[#This Row],[Myydyt yksiköt (vähittäismyynti)]]*taulMyynnit[[#This Row],[Vähittäismyyntihinta yksikköä kohden]]+taulMyynnit[[#This Row],[Myydyt yksiköt (tukkumyynti)]]*taulMyynnit[[#This Row],[Tukkumyyntihinta yksikköä kohden*]]</f>
        <v>157936</v>
      </c>
    </row>
    <row r="19" spans="2:10" ht="17.25" customHeight="1" x14ac:dyDescent="0.25">
      <c r="B19" s="28">
        <v>1</v>
      </c>
      <c r="C19" s="16" t="str">
        <f>IFERROR(IF(taulMyynnit[[#This Row],[Tuotetunnus]]&lt;&gt;"",VLOOKUP(taulMyynnit[Tuotetunnus],taulTuotteet[[Tuotetunnus]:[Nimi]],2,FALSE),""),"Tuntematon tuotetunnus")</f>
        <v>Paidat</v>
      </c>
      <c r="D19" s="12">
        <v>40999</v>
      </c>
      <c r="E19" s="29">
        <v>38</v>
      </c>
      <c r="F19" s="30">
        <v>28</v>
      </c>
      <c r="G19" s="29">
        <v>973</v>
      </c>
      <c r="H19" s="29">
        <v>1415</v>
      </c>
      <c r="I19" s="29">
        <f>taulMyynnit[[#This Row],[Myydyt yksiköt (vähittäismyynti)]]+taulMyynnit[[#This Row],[Myydyt yksiköt (tukkumyynti)]]</f>
        <v>2388</v>
      </c>
      <c r="J19" s="31">
        <f>taulMyynnit[[#This Row],[Myydyt yksiköt (vähittäismyynti)]]*taulMyynnit[[#This Row],[Vähittäismyyntihinta yksikköä kohden]]+taulMyynnit[[#This Row],[Myydyt yksiköt (tukkumyynti)]]*taulMyynnit[[#This Row],[Tukkumyyntihinta yksikköä kohden*]]</f>
        <v>76594</v>
      </c>
    </row>
    <row r="20" spans="2:10" ht="17.25" customHeight="1" x14ac:dyDescent="0.25">
      <c r="B20" s="28">
        <v>2</v>
      </c>
      <c r="C20" s="16" t="str">
        <f>IFERROR(IF(taulMyynnit[[#This Row],[Tuotetunnus]]&lt;&gt;"",VLOOKUP(taulMyynnit[Tuotetunnus],taulTuotteet[[Tuotetunnus]:[Nimi]],2,FALSE),""),"Tuntematon tuotetunnus")</f>
        <v>Sandaalit</v>
      </c>
      <c r="D20" s="12">
        <v>40999</v>
      </c>
      <c r="E20" s="29">
        <v>50</v>
      </c>
      <c r="F20" s="30">
        <v>36</v>
      </c>
      <c r="G20" s="29">
        <v>672</v>
      </c>
      <c r="H20" s="29">
        <v>1105</v>
      </c>
      <c r="I20" s="29">
        <f>taulMyynnit[[#This Row],[Myydyt yksiköt (vähittäismyynti)]]+taulMyynnit[[#This Row],[Myydyt yksiköt (tukkumyynti)]]</f>
        <v>1777</v>
      </c>
      <c r="J20" s="31">
        <f>taulMyynnit[[#This Row],[Myydyt yksiköt (vähittäismyynti)]]*taulMyynnit[[#This Row],[Vähittäismyyntihinta yksikköä kohden]]+taulMyynnit[[#This Row],[Myydyt yksiköt (tukkumyynti)]]*taulMyynnit[[#This Row],[Tukkumyyntihinta yksikköä kohden*]]</f>
        <v>73380</v>
      </c>
    </row>
    <row r="21" spans="2:10" ht="17.25" customHeight="1" x14ac:dyDescent="0.25">
      <c r="B21" s="28">
        <v>3</v>
      </c>
      <c r="C21" s="16" t="str">
        <f>IFERROR(IF(taulMyynnit[[#This Row],[Tuotetunnus]]&lt;&gt;"",VLOOKUP(taulMyynnit[Tuotetunnus],taulTuotteet[[Tuotetunnus]:[Nimi]],2,FALSE),""),"Tuntematon tuotetunnus")</f>
        <v>Päivänvarjot</v>
      </c>
      <c r="D21" s="12">
        <v>40999</v>
      </c>
      <c r="E21" s="29">
        <v>24</v>
      </c>
      <c r="F21" s="30">
        <v>23</v>
      </c>
      <c r="G21" s="29">
        <v>769</v>
      </c>
      <c r="H21" s="29">
        <v>1629</v>
      </c>
      <c r="I21" s="29">
        <f>taulMyynnit[[#This Row],[Myydyt yksiköt (vähittäismyynti)]]+taulMyynnit[[#This Row],[Myydyt yksiköt (tukkumyynti)]]</f>
        <v>2398</v>
      </c>
      <c r="J21" s="31">
        <f>taulMyynnit[[#This Row],[Myydyt yksiköt (vähittäismyynti)]]*taulMyynnit[[#This Row],[Vähittäismyyntihinta yksikköä kohden]]+taulMyynnit[[#This Row],[Myydyt yksiköt (tukkumyynti)]]*taulMyynnit[[#This Row],[Tukkumyyntihinta yksikköä kohden*]]</f>
        <v>55923</v>
      </c>
    </row>
    <row r="22" spans="2:10" ht="17.25" customHeight="1" x14ac:dyDescent="0.25">
      <c r="B22" s="28">
        <v>4</v>
      </c>
      <c r="C22" s="16" t="str">
        <f>IFERROR(IF(taulMyynnit[[#This Row],[Tuotetunnus]]&lt;&gt;"",VLOOKUP(taulMyynnit[Tuotetunnus],taulTuotteet[[Tuotetunnus]:[Nimi]],2,FALSE),""),"Tuntematon tuotetunnus")</f>
        <v>Vesipullot</v>
      </c>
      <c r="D22" s="12">
        <v>40999</v>
      </c>
      <c r="E22" s="29">
        <v>72</v>
      </c>
      <c r="F22" s="30">
        <v>57</v>
      </c>
      <c r="G22" s="29">
        <v>985</v>
      </c>
      <c r="H22" s="29">
        <v>1848</v>
      </c>
      <c r="I22" s="29">
        <f>taulMyynnit[[#This Row],[Myydyt yksiköt (vähittäismyynti)]]+taulMyynnit[[#This Row],[Myydyt yksiköt (tukkumyynti)]]</f>
        <v>2833</v>
      </c>
      <c r="J22" s="31">
        <f>taulMyynnit[[#This Row],[Myydyt yksiköt (vähittäismyynti)]]*taulMyynnit[[#This Row],[Vähittäismyyntihinta yksikköä kohden]]+taulMyynnit[[#This Row],[Myydyt yksiköt (tukkumyynti)]]*taulMyynnit[[#This Row],[Tukkumyyntihinta yksikköä kohden*]]</f>
        <v>176256</v>
      </c>
    </row>
    <row r="23" spans="2:10" ht="17.25" customHeight="1" x14ac:dyDescent="0.25">
      <c r="B23" s="28">
        <v>5</v>
      </c>
      <c r="C23" s="16" t="str">
        <f>IFERROR(IF(taulMyynnit[[#This Row],[Tuotetunnus]]&lt;&gt;"",VLOOKUP(taulMyynnit[Tuotetunnus],taulTuotteet[[Tuotetunnus]:[Nimi]],2,FALSE),""),"Tuntematon tuotetunnus")</f>
        <v>Shortsit</v>
      </c>
      <c r="D23" s="12">
        <v>40999</v>
      </c>
      <c r="E23" s="29">
        <v>85</v>
      </c>
      <c r="F23" s="30">
        <v>43</v>
      </c>
      <c r="G23" s="29">
        <v>721</v>
      </c>
      <c r="H23" s="29">
        <v>1426</v>
      </c>
      <c r="I23" s="29">
        <f>taulMyynnit[[#This Row],[Myydyt yksiköt (vähittäismyynti)]]+taulMyynnit[[#This Row],[Myydyt yksiköt (tukkumyynti)]]</f>
        <v>2147</v>
      </c>
      <c r="J23" s="31">
        <f>taulMyynnit[[#This Row],[Myydyt yksiköt (vähittäismyynti)]]*taulMyynnit[[#This Row],[Vähittäismyyntihinta yksikköä kohden]]+taulMyynnit[[#This Row],[Myydyt yksiköt (tukkumyynti)]]*taulMyynnit[[#This Row],[Tukkumyyntihinta yksikköä kohden*]]</f>
        <v>122603</v>
      </c>
    </row>
    <row r="24" spans="2:10" ht="17.25" customHeight="1" x14ac:dyDescent="0.25">
      <c r="B24" s="28">
        <v>1</v>
      </c>
      <c r="C24" s="16" t="str">
        <f>IFERROR(IF(taulMyynnit[[#This Row],[Tuotetunnus]]&lt;&gt;"",VLOOKUP(taulMyynnit[Tuotetunnus],taulTuotteet[[Tuotetunnus]:[Nimi]],2,FALSE),""),"Tuntematon tuotetunnus")</f>
        <v>Paidat</v>
      </c>
      <c r="D24" s="12">
        <v>41029</v>
      </c>
      <c r="E24" s="29">
        <v>91</v>
      </c>
      <c r="F24" s="30">
        <v>65</v>
      </c>
      <c r="G24" s="29">
        <v>603</v>
      </c>
      <c r="H24" s="29">
        <v>1226</v>
      </c>
      <c r="I24" s="29">
        <f>taulMyynnit[[#This Row],[Myydyt yksiköt (vähittäismyynti)]]+taulMyynnit[[#This Row],[Myydyt yksiköt (tukkumyynti)]]</f>
        <v>1829</v>
      </c>
      <c r="J24" s="31">
        <f>taulMyynnit[[#This Row],[Myydyt yksiköt (vähittäismyynti)]]*taulMyynnit[[#This Row],[Vähittäismyyntihinta yksikköä kohden]]+taulMyynnit[[#This Row],[Myydyt yksiköt (tukkumyynti)]]*taulMyynnit[[#This Row],[Tukkumyyntihinta yksikköä kohden*]]</f>
        <v>134563</v>
      </c>
    </row>
    <row r="25" spans="2:10" ht="17.25" customHeight="1" x14ac:dyDescent="0.25">
      <c r="B25" s="28">
        <v>2</v>
      </c>
      <c r="C25" s="16" t="str">
        <f>IFERROR(IF(taulMyynnit[[#This Row],[Tuotetunnus]]&lt;&gt;"",VLOOKUP(taulMyynnit[Tuotetunnus],taulTuotteet[[Tuotetunnus]:[Nimi]],2,FALSE),""),"Tuntematon tuotetunnus")</f>
        <v>Sandaalit</v>
      </c>
      <c r="D25" s="12">
        <v>41029</v>
      </c>
      <c r="E25" s="29">
        <v>91</v>
      </c>
      <c r="F25" s="30">
        <v>55</v>
      </c>
      <c r="G25" s="29">
        <v>892</v>
      </c>
      <c r="H25" s="29">
        <v>1823</v>
      </c>
      <c r="I25" s="29">
        <f>taulMyynnit[[#This Row],[Myydyt yksiköt (vähittäismyynti)]]+taulMyynnit[[#This Row],[Myydyt yksiköt (tukkumyynti)]]</f>
        <v>2715</v>
      </c>
      <c r="J25" s="31">
        <f>taulMyynnit[[#This Row],[Myydyt yksiköt (vähittäismyynti)]]*taulMyynnit[[#This Row],[Vähittäismyyntihinta yksikköä kohden]]+taulMyynnit[[#This Row],[Myydyt yksiköt (tukkumyynti)]]*taulMyynnit[[#This Row],[Tukkumyyntihinta yksikköä kohden*]]</f>
        <v>181437</v>
      </c>
    </row>
    <row r="26" spans="2:10" ht="17.25" customHeight="1" x14ac:dyDescent="0.25">
      <c r="B26" s="28">
        <v>3</v>
      </c>
      <c r="C26" s="16" t="str">
        <f>IFERROR(IF(taulMyynnit[[#This Row],[Tuotetunnus]]&lt;&gt;"",VLOOKUP(taulMyynnit[Tuotetunnus],taulTuotteet[[Tuotetunnus]:[Nimi]],2,FALSE),""),"Tuntematon tuotetunnus")</f>
        <v>Päivänvarjot</v>
      </c>
      <c r="D26" s="12">
        <v>41029</v>
      </c>
      <c r="E26" s="29">
        <v>42</v>
      </c>
      <c r="F26" s="30">
        <v>42</v>
      </c>
      <c r="G26" s="29">
        <v>611</v>
      </c>
      <c r="H26" s="29">
        <v>1181</v>
      </c>
      <c r="I26" s="29">
        <f>taulMyynnit[[#This Row],[Myydyt yksiköt (vähittäismyynti)]]+taulMyynnit[[#This Row],[Myydyt yksiköt (tukkumyynti)]]</f>
        <v>1792</v>
      </c>
      <c r="J26" s="31">
        <f>taulMyynnit[[#This Row],[Myydyt yksiköt (vähittäismyynti)]]*taulMyynnit[[#This Row],[Vähittäismyyntihinta yksikköä kohden]]+taulMyynnit[[#This Row],[Myydyt yksiköt (tukkumyynti)]]*taulMyynnit[[#This Row],[Tukkumyyntihinta yksikköä kohden*]]</f>
        <v>75264</v>
      </c>
    </row>
    <row r="27" spans="2:10" ht="17.25" customHeight="1" x14ac:dyDescent="0.25">
      <c r="B27" s="28">
        <v>4</v>
      </c>
      <c r="C27" s="16" t="str">
        <f>IFERROR(IF(taulMyynnit[[#This Row],[Tuotetunnus]]&lt;&gt;"",VLOOKUP(taulMyynnit[Tuotetunnus],taulTuotteet[[Tuotetunnus]:[Nimi]],2,FALSE),""),"Tuntematon tuotetunnus")</f>
        <v>Vesipullot</v>
      </c>
      <c r="D27" s="12">
        <v>41029</v>
      </c>
      <c r="E27" s="29">
        <v>85</v>
      </c>
      <c r="F27" s="30">
        <v>43</v>
      </c>
      <c r="G27" s="29">
        <v>530</v>
      </c>
      <c r="H27" s="29">
        <v>1039</v>
      </c>
      <c r="I27" s="29">
        <f>taulMyynnit[[#This Row],[Myydyt yksiköt (vähittäismyynti)]]+taulMyynnit[[#This Row],[Myydyt yksiköt (tukkumyynti)]]</f>
        <v>1569</v>
      </c>
      <c r="J27" s="31">
        <f>taulMyynnit[[#This Row],[Myydyt yksiköt (vähittäismyynti)]]*taulMyynnit[[#This Row],[Vähittäismyyntihinta yksikköä kohden]]+taulMyynnit[[#This Row],[Myydyt yksiköt (tukkumyynti)]]*taulMyynnit[[#This Row],[Tukkumyyntihinta yksikköä kohden*]]</f>
        <v>89727</v>
      </c>
    </row>
    <row r="28" spans="2:10" ht="17.25" customHeight="1" x14ac:dyDescent="0.25">
      <c r="B28" s="28">
        <v>5</v>
      </c>
      <c r="C28" s="16" t="str">
        <f>IFERROR(IF(taulMyynnit[[#This Row],[Tuotetunnus]]&lt;&gt;"",VLOOKUP(taulMyynnit[Tuotetunnus],taulTuotteet[[Tuotetunnus]:[Nimi]],2,FALSE),""),"Tuntematon tuotetunnus")</f>
        <v>Shortsit</v>
      </c>
      <c r="D28" s="12">
        <v>41029</v>
      </c>
      <c r="E28" s="29">
        <v>82</v>
      </c>
      <c r="F28" s="30">
        <v>71</v>
      </c>
      <c r="G28" s="29">
        <v>716</v>
      </c>
      <c r="H28" s="29">
        <v>1249</v>
      </c>
      <c r="I28" s="29">
        <f>taulMyynnit[[#This Row],[Myydyt yksiköt (vähittäismyynti)]]+taulMyynnit[[#This Row],[Myydyt yksiköt (tukkumyynti)]]</f>
        <v>1965</v>
      </c>
      <c r="J28" s="31">
        <f>taulMyynnit[[#This Row],[Myydyt yksiköt (vähittäismyynti)]]*taulMyynnit[[#This Row],[Vähittäismyyntihinta yksikköä kohden]]+taulMyynnit[[#This Row],[Myydyt yksiköt (tukkumyynti)]]*taulMyynnit[[#This Row],[Tukkumyyntihinta yksikköä kohden*]]</f>
        <v>147391</v>
      </c>
    </row>
    <row r="29" spans="2:10" ht="17.25" customHeight="1" x14ac:dyDescent="0.25">
      <c r="B29" s="28">
        <v>1</v>
      </c>
      <c r="C29" s="16" t="str">
        <f>IFERROR(IF(taulMyynnit[[#This Row],[Tuotetunnus]]&lt;&gt;"",VLOOKUP(taulMyynnit[Tuotetunnus],taulTuotteet[[Tuotetunnus]:[Nimi]],2,FALSE),""),"Tuntematon tuotetunnus")</f>
        <v>Paidat</v>
      </c>
      <c r="D29" s="12">
        <v>41043</v>
      </c>
      <c r="E29" s="29">
        <v>34</v>
      </c>
      <c r="F29" s="30">
        <v>31</v>
      </c>
      <c r="G29" s="29">
        <v>850</v>
      </c>
      <c r="H29" s="29">
        <v>1548</v>
      </c>
      <c r="I29" s="29">
        <f>taulMyynnit[[#This Row],[Myydyt yksiköt (vähittäismyynti)]]+taulMyynnit[[#This Row],[Myydyt yksiköt (tukkumyynti)]]</f>
        <v>2398</v>
      </c>
      <c r="J29" s="31">
        <f>taulMyynnit[[#This Row],[Myydyt yksiköt (vähittäismyynti)]]*taulMyynnit[[#This Row],[Vähittäismyyntihinta yksikköä kohden]]+taulMyynnit[[#This Row],[Myydyt yksiköt (tukkumyynti)]]*taulMyynnit[[#This Row],[Tukkumyyntihinta yksikköä kohden*]]</f>
        <v>76888</v>
      </c>
    </row>
    <row r="30" spans="2:10" ht="17.25" customHeight="1" x14ac:dyDescent="0.25">
      <c r="B30" s="28">
        <v>2</v>
      </c>
      <c r="C30" s="16" t="str">
        <f>IFERROR(IF(taulMyynnit[[#This Row],[Tuotetunnus]]&lt;&gt;"",VLOOKUP(taulMyynnit[Tuotetunnus],taulTuotteet[[Tuotetunnus]:[Nimi]],2,FALSE),""),"Tuntematon tuotetunnus")</f>
        <v>Sandaalit</v>
      </c>
      <c r="D30" s="12">
        <v>41043</v>
      </c>
      <c r="E30" s="29">
        <v>64</v>
      </c>
      <c r="F30" s="30">
        <v>40</v>
      </c>
      <c r="G30" s="29">
        <v>876</v>
      </c>
      <c r="H30" s="29">
        <v>1663</v>
      </c>
      <c r="I30" s="29">
        <f>taulMyynnit[[#This Row],[Myydyt yksiköt (vähittäismyynti)]]+taulMyynnit[[#This Row],[Myydyt yksiköt (tukkumyynti)]]</f>
        <v>2539</v>
      </c>
      <c r="J30" s="31">
        <f>taulMyynnit[[#This Row],[Myydyt yksiköt (vähittäismyynti)]]*taulMyynnit[[#This Row],[Vähittäismyyntihinta yksikköä kohden]]+taulMyynnit[[#This Row],[Myydyt yksiköt (tukkumyynti)]]*taulMyynnit[[#This Row],[Tukkumyyntihinta yksikköä kohden*]]</f>
        <v>122584</v>
      </c>
    </row>
    <row r="31" spans="2:10" ht="17.25" customHeight="1" x14ac:dyDescent="0.25">
      <c r="B31" s="28">
        <v>3</v>
      </c>
      <c r="C31" s="16" t="str">
        <f>IFERROR(IF(taulMyynnit[[#This Row],[Tuotetunnus]]&lt;&gt;"",VLOOKUP(taulMyynnit[Tuotetunnus],taulTuotteet[[Tuotetunnus]:[Nimi]],2,FALSE),""),"Tuntematon tuotetunnus")</f>
        <v>Päivänvarjot</v>
      </c>
      <c r="D31" s="12">
        <v>41043</v>
      </c>
      <c r="E31" s="29">
        <v>33</v>
      </c>
      <c r="F31" s="30">
        <v>30</v>
      </c>
      <c r="G31" s="29">
        <v>881</v>
      </c>
      <c r="H31" s="29">
        <v>1149</v>
      </c>
      <c r="I31" s="29">
        <f>taulMyynnit[[#This Row],[Myydyt yksiköt (vähittäismyynti)]]+taulMyynnit[[#This Row],[Myydyt yksiköt (tukkumyynti)]]</f>
        <v>2030</v>
      </c>
      <c r="J31" s="31">
        <f>taulMyynnit[[#This Row],[Myydyt yksiköt (vähittäismyynti)]]*taulMyynnit[[#This Row],[Vähittäismyyntihinta yksikköä kohden]]+taulMyynnit[[#This Row],[Myydyt yksiköt (tukkumyynti)]]*taulMyynnit[[#This Row],[Tukkumyyntihinta yksikköä kohden*]]</f>
        <v>63543</v>
      </c>
    </row>
    <row r="32" spans="2:10" ht="17.25" customHeight="1" x14ac:dyDescent="0.25">
      <c r="B32" s="28">
        <v>4</v>
      </c>
      <c r="C32" s="16" t="str">
        <f>IFERROR(IF(taulMyynnit[[#This Row],[Tuotetunnus]]&lt;&gt;"",VLOOKUP(taulMyynnit[Tuotetunnus],taulTuotteet[[Tuotetunnus]:[Nimi]],2,FALSE),""),"Tuntematon tuotetunnus")</f>
        <v>Vesipullot</v>
      </c>
      <c r="D32" s="12">
        <v>41043</v>
      </c>
      <c r="E32" s="29">
        <v>29</v>
      </c>
      <c r="F32" s="30">
        <v>27</v>
      </c>
      <c r="G32" s="29">
        <v>802</v>
      </c>
      <c r="H32" s="29">
        <v>1548</v>
      </c>
      <c r="I32" s="29">
        <f>taulMyynnit[[#This Row],[Myydyt yksiköt (vähittäismyynti)]]+taulMyynnit[[#This Row],[Myydyt yksiköt (tukkumyynti)]]</f>
        <v>2350</v>
      </c>
      <c r="J32" s="31">
        <f>taulMyynnit[[#This Row],[Myydyt yksiköt (vähittäismyynti)]]*taulMyynnit[[#This Row],[Vähittäismyyntihinta yksikköä kohden]]+taulMyynnit[[#This Row],[Myydyt yksiköt (tukkumyynti)]]*taulMyynnit[[#This Row],[Tukkumyyntihinta yksikköä kohden*]]</f>
        <v>65054</v>
      </c>
    </row>
    <row r="33" spans="2:10" ht="17.25" customHeight="1" x14ac:dyDescent="0.25">
      <c r="B33" s="28">
        <v>5</v>
      </c>
      <c r="C33" s="16" t="str">
        <f>IFERROR(IF(taulMyynnit[[#This Row],[Tuotetunnus]]&lt;&gt;"",VLOOKUP(taulMyynnit[Tuotetunnus],taulTuotteet[[Tuotetunnus]:[Nimi]],2,FALSE),""),"Tuntematon tuotetunnus")</f>
        <v>Shortsit</v>
      </c>
      <c r="D33" s="12">
        <v>41619</v>
      </c>
      <c r="E33" s="29">
        <v>24</v>
      </c>
      <c r="F33" s="30">
        <v>15</v>
      </c>
      <c r="G33" s="29">
        <v>824</v>
      </c>
      <c r="H33" s="29">
        <v>1994</v>
      </c>
      <c r="I33" s="29">
        <f>taulMyynnit[[#This Row],[Myydyt yksiköt (vähittäismyynti)]]+taulMyynnit[[#This Row],[Myydyt yksiköt (tukkumyynti)]]</f>
        <v>2818</v>
      </c>
      <c r="J33" s="31">
        <f>taulMyynnit[[#This Row],[Myydyt yksiköt (vähittäismyynti)]]*taulMyynnit[[#This Row],[Vähittäismyyntihinta yksikköä kohden]]+taulMyynnit[[#This Row],[Myydyt yksiköt (tukkumyynti)]]*taulMyynnit[[#This Row],[Tukkumyyntihinta yksikköä kohden*]]</f>
        <v>49686</v>
      </c>
    </row>
  </sheetData>
  <printOptions horizontalCentered="1"/>
  <pageMargins left="0.45" right="0.45" top="0.5" bottom="0.5" header="0.3" footer="0.3"/>
  <pageSetup scale="61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59999389629810485"/>
    <pageSetUpPr fitToPage="1"/>
  </sheetPr>
  <dimension ref="B1:F18"/>
  <sheetViews>
    <sheetView showGridLines="0" zoomScaleNormal="100" workbookViewId="0">
      <selection activeCell="E18" sqref="E18"/>
    </sheetView>
  </sheetViews>
  <sheetFormatPr defaultRowHeight="32.25" customHeight="1" x14ac:dyDescent="0.25"/>
  <cols>
    <col min="1" max="1" width="3.5703125" style="10" customWidth="1"/>
    <col min="2" max="2" width="12.140625" style="10" customWidth="1"/>
    <col min="3" max="3" width="19.7109375" style="10" customWidth="1"/>
    <col min="4" max="4" width="54" style="10" customWidth="1"/>
    <col min="5" max="5" width="41.7109375" style="10" customWidth="1"/>
    <col min="6" max="6" width="38.7109375" style="10" customWidth="1"/>
    <col min="7" max="7" width="3.5703125" style="10" customWidth="1"/>
    <col min="8" max="16384" width="9.140625" style="10"/>
  </cols>
  <sheetData>
    <row r="1" spans="2:6" s="8" customFormat="1" ht="47.25" customHeight="1" x14ac:dyDescent="0.7">
      <c r="B1" s="9" t="s">
        <v>9</v>
      </c>
    </row>
    <row r="2" spans="2:6" ht="15" customHeight="1" x14ac:dyDescent="0.25"/>
    <row r="3" spans="2:6" ht="15" customHeight="1" x14ac:dyDescent="0.3">
      <c r="B3" s="18" t="s">
        <v>0</v>
      </c>
    </row>
    <row r="4" spans="2:6" ht="15" customHeight="1" x14ac:dyDescent="0.25">
      <c r="B4" s="10" t="s">
        <v>1</v>
      </c>
    </row>
    <row r="5" spans="2:6" ht="15" customHeight="1" x14ac:dyDescent="0.25">
      <c r="B5" s="10" t="s">
        <v>3</v>
      </c>
    </row>
    <row r="6" spans="2:6" ht="15" customHeight="1" x14ac:dyDescent="0.25">
      <c r="B6" s="10" t="s">
        <v>10</v>
      </c>
    </row>
    <row r="7" spans="2:6" ht="15" customHeight="1" x14ac:dyDescent="0.25">
      <c r="B7" s="10" t="s">
        <v>11</v>
      </c>
    </row>
    <row r="8" spans="2:6" ht="15" customHeight="1" x14ac:dyDescent="0.25">
      <c r="B8" s="19" t="s">
        <v>2</v>
      </c>
      <c r="F8" s="20" t="s">
        <v>12</v>
      </c>
    </row>
    <row r="9" spans="2:6" ht="15" customHeight="1" x14ac:dyDescent="0.25"/>
    <row r="10" spans="2:6" ht="19.5" customHeight="1" x14ac:dyDescent="0.25">
      <c r="B10" s="21" t="s">
        <v>13</v>
      </c>
      <c r="C10" s="21" t="s">
        <v>14</v>
      </c>
      <c r="D10" s="21" t="s">
        <v>15</v>
      </c>
      <c r="E10" s="22" t="s">
        <v>16</v>
      </c>
      <c r="F10" s="23" t="s">
        <v>17</v>
      </c>
    </row>
    <row r="11" spans="2:6" ht="32.25" customHeight="1" x14ac:dyDescent="0.25">
      <c r="B11" s="23">
        <v>1</v>
      </c>
      <c r="C11" s="21" t="s">
        <v>18</v>
      </c>
      <c r="D11" s="24" t="s">
        <v>19</v>
      </c>
      <c r="E11" s="25">
        <v>22</v>
      </c>
      <c r="F11" s="25">
        <v>15</v>
      </c>
    </row>
    <row r="12" spans="2:6" ht="32.25" customHeight="1" x14ac:dyDescent="0.25">
      <c r="B12" s="23">
        <v>2</v>
      </c>
      <c r="C12" s="21" t="s">
        <v>20</v>
      </c>
      <c r="D12" s="24" t="s">
        <v>21</v>
      </c>
      <c r="E12" s="25">
        <v>10</v>
      </c>
      <c r="F12" s="25">
        <v>6</v>
      </c>
    </row>
    <row r="13" spans="2:6" ht="45.75" customHeight="1" x14ac:dyDescent="0.25">
      <c r="B13" s="23">
        <v>3</v>
      </c>
      <c r="C13" s="21" t="s">
        <v>22</v>
      </c>
      <c r="D13" s="24" t="s">
        <v>23</v>
      </c>
      <c r="E13" s="25">
        <v>30</v>
      </c>
      <c r="F13" s="25">
        <v>20</v>
      </c>
    </row>
    <row r="14" spans="2:6" ht="32.25" customHeight="1" x14ac:dyDescent="0.25">
      <c r="B14" s="23">
        <v>4</v>
      </c>
      <c r="C14" s="21" t="s">
        <v>24</v>
      </c>
      <c r="D14" s="24" t="s">
        <v>25</v>
      </c>
      <c r="E14" s="25">
        <v>7</v>
      </c>
      <c r="F14" s="25">
        <v>5</v>
      </c>
    </row>
    <row r="15" spans="2:6" ht="45.75" customHeight="1" x14ac:dyDescent="0.25">
      <c r="B15" s="23">
        <v>5</v>
      </c>
      <c r="C15" s="21" t="s">
        <v>26</v>
      </c>
      <c r="D15" s="24" t="s">
        <v>27</v>
      </c>
      <c r="E15" s="25">
        <v>15</v>
      </c>
      <c r="F15" s="25">
        <v>8</v>
      </c>
    </row>
    <row r="16" spans="2:6" ht="32.25" customHeight="1" x14ac:dyDescent="0.25">
      <c r="B16" s="36"/>
      <c r="C16" s="36"/>
      <c r="D16" s="36"/>
      <c r="E16" s="36"/>
      <c r="F16" s="36"/>
    </row>
    <row r="17" spans="5:6" ht="32.25" customHeight="1" x14ac:dyDescent="0.25">
      <c r="F17" s="20" t="s">
        <v>28</v>
      </c>
    </row>
    <row r="18" spans="5:6" ht="32.25" customHeight="1" x14ac:dyDescent="0.25">
      <c r="E18" s="26"/>
      <c r="F18" s="27" t="s">
        <v>29</v>
      </c>
    </row>
  </sheetData>
  <mergeCells count="1">
    <mergeCell ref="B16:F16"/>
  </mergeCells>
  <hyperlinks>
    <hyperlink ref="B8" r:id="rId1"/>
  </hyperlinks>
  <printOptions horizontalCentered="1"/>
  <pageMargins left="0.45" right="0.45" top="0.5" bottom="0.5" header="0.3" footer="0.3"/>
  <pageSetup scale="75" fitToHeight="0" orientation="portrait" r:id="rId2"/>
  <headerFooter differentFirst="1">
    <oddFooter>&amp;CPage &amp;P of &amp;N</oddFooter>
  </headerFooter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I21"/>
  <sheetViews>
    <sheetView showGridLines="0" workbookViewId="0">
      <selection activeCell="C4" sqref="C4"/>
    </sheetView>
  </sheetViews>
  <sheetFormatPr defaultRowHeight="14.25" x14ac:dyDescent="0.25"/>
  <cols>
    <col min="1" max="1" width="3.5703125" style="10" customWidth="1"/>
    <col min="2" max="2" width="12.85546875" style="10" customWidth="1"/>
    <col min="3" max="3" width="34.42578125" style="10" customWidth="1"/>
    <col min="4" max="4" width="27.140625" style="10" customWidth="1"/>
    <col min="5" max="5" width="7.7109375" style="10" customWidth="1"/>
    <col min="6" max="6" width="27.85546875" style="10" customWidth="1"/>
    <col min="7" max="7" width="17" style="10" customWidth="1"/>
    <col min="8" max="9" width="13" style="10" customWidth="1"/>
    <col min="10" max="10" width="5.7109375" style="10" customWidth="1"/>
    <col min="11" max="26" width="5" style="10" customWidth="1"/>
    <col min="27" max="27" width="11.28515625" style="10" bestFit="1" customWidth="1"/>
    <col min="28" max="16384" width="9.140625" style="10"/>
  </cols>
  <sheetData>
    <row r="1" spans="2:9" s="8" customFormat="1" ht="47.25" customHeight="1" x14ac:dyDescent="0.7">
      <c r="B1" s="9" t="s">
        <v>37</v>
      </c>
      <c r="C1" s="13"/>
      <c r="D1" s="13"/>
    </row>
    <row r="2" spans="2:9" ht="48.75" customHeight="1" x14ac:dyDescent="0.25">
      <c r="B2" s="37" t="s">
        <v>38</v>
      </c>
      <c r="C2" s="37"/>
      <c r="D2" s="37"/>
    </row>
    <row r="3" spans="2:9" ht="23.25" customHeight="1" x14ac:dyDescent="0.25">
      <c r="B3" s="14" t="s">
        <v>39</v>
      </c>
      <c r="C3" s="14" t="str">
        <f>IF(LEN(B5),B5,"Ei mitään")</f>
        <v>Sandaalit</v>
      </c>
      <c r="D3" s="15"/>
    </row>
    <row r="4" spans="2:9" x14ac:dyDescent="0.25">
      <c r="B4" s="38" t="s">
        <v>31</v>
      </c>
      <c r="C4" s="38" t="s">
        <v>16</v>
      </c>
      <c r="D4" s="39" t="s">
        <v>43</v>
      </c>
    </row>
    <row r="5" spans="2:9" x14ac:dyDescent="0.25">
      <c r="B5" s="39" t="s">
        <v>20</v>
      </c>
      <c r="C5" s="40">
        <v>38</v>
      </c>
      <c r="D5" s="40">
        <v>2464</v>
      </c>
    </row>
    <row r="6" spans="2:9" x14ac:dyDescent="0.25">
      <c r="B6" s="39"/>
      <c r="C6" s="40">
        <v>50</v>
      </c>
      <c r="D6" s="40">
        <v>1777</v>
      </c>
    </row>
    <row r="7" spans="2:9" x14ac:dyDescent="0.25">
      <c r="B7" s="39"/>
      <c r="C7" s="40">
        <v>64</v>
      </c>
      <c r="D7" s="40">
        <v>2539</v>
      </c>
    </row>
    <row r="8" spans="2:9" x14ac:dyDescent="0.25">
      <c r="B8" s="39"/>
      <c r="C8" s="40">
        <v>70</v>
      </c>
      <c r="D8" s="40">
        <v>1787</v>
      </c>
    </row>
    <row r="9" spans="2:9" x14ac:dyDescent="0.25">
      <c r="B9" s="39"/>
      <c r="C9" s="40">
        <v>83</v>
      </c>
      <c r="D9" s="40">
        <v>1758</v>
      </c>
    </row>
    <row r="10" spans="2:9" x14ac:dyDescent="0.25">
      <c r="B10" s="39"/>
      <c r="C10" s="40">
        <v>91</v>
      </c>
      <c r="D10" s="40">
        <v>2715</v>
      </c>
      <c r="G10" s="16"/>
      <c r="H10" s="16"/>
      <c r="I10" s="16"/>
    </row>
    <row r="11" spans="2:9" x14ac:dyDescent="0.25">
      <c r="G11" s="16"/>
      <c r="H11" s="16"/>
      <c r="I11" s="16"/>
    </row>
    <row r="12" spans="2:9" x14ac:dyDescent="0.25">
      <c r="G12" s="16"/>
      <c r="H12" s="16"/>
      <c r="I12" s="16"/>
    </row>
    <row r="13" spans="2:9" x14ac:dyDescent="0.25">
      <c r="G13" s="16"/>
      <c r="H13" s="17"/>
      <c r="I13" s="16"/>
    </row>
    <row r="14" spans="2:9" x14ac:dyDescent="0.25">
      <c r="G14" s="16"/>
      <c r="H14" s="17"/>
      <c r="I14" s="16"/>
    </row>
    <row r="15" spans="2:9" x14ac:dyDescent="0.25">
      <c r="G15" s="16"/>
      <c r="H15" s="17"/>
      <c r="I15" s="16"/>
    </row>
    <row r="16" spans="2:9" x14ac:dyDescent="0.25">
      <c r="G16" s="16"/>
      <c r="H16" s="17"/>
      <c r="I16" s="16"/>
    </row>
    <row r="17" spans="7:9" x14ac:dyDescent="0.25">
      <c r="G17" s="16"/>
      <c r="H17" s="17"/>
      <c r="I17" s="16"/>
    </row>
    <row r="18" spans="7:9" x14ac:dyDescent="0.25">
      <c r="G18" s="16"/>
      <c r="H18" s="16"/>
      <c r="I18" s="16"/>
    </row>
    <row r="19" spans="7:9" x14ac:dyDescent="0.25">
      <c r="G19" s="16"/>
      <c r="H19" s="16"/>
      <c r="I19" s="16"/>
    </row>
    <row r="20" spans="7:9" x14ac:dyDescent="0.25">
      <c r="G20" s="16"/>
      <c r="H20" s="16"/>
      <c r="I20" s="16"/>
    </row>
    <row r="21" spans="7:9" x14ac:dyDescent="0.25">
      <c r="G21" s="16"/>
      <c r="H21" s="16"/>
      <c r="I21" s="16"/>
    </row>
  </sheetData>
  <mergeCells count="1">
    <mergeCell ref="B2:D2"/>
  </mergeCell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G9"/>
  <sheetViews>
    <sheetView showGridLines="0" workbookViewId="0">
      <selection activeCell="C12" sqref="C12"/>
    </sheetView>
  </sheetViews>
  <sheetFormatPr defaultRowHeight="14.25" x14ac:dyDescent="0.25"/>
  <cols>
    <col min="1" max="1" width="3.5703125" style="10" customWidth="1"/>
    <col min="2" max="2" width="29.7109375" style="10" customWidth="1"/>
    <col min="3" max="3" width="11.42578125" style="10" customWidth="1"/>
    <col min="4" max="4" width="12.85546875" style="10" customWidth="1"/>
    <col min="5" max="5" width="7.140625" style="10" customWidth="1"/>
    <col min="6" max="6" width="7.42578125" style="10" customWidth="1"/>
    <col min="7" max="7" width="9.85546875" style="10" customWidth="1"/>
    <col min="8" max="8" width="11.28515625" style="10" customWidth="1"/>
    <col min="9" max="9" width="11.28515625" style="10" bestFit="1" customWidth="1"/>
    <col min="10" max="26" width="5" style="10" customWidth="1"/>
    <col min="27" max="27" width="11.28515625" style="10" bestFit="1" customWidth="1"/>
    <col min="28" max="16384" width="9.140625" style="10"/>
  </cols>
  <sheetData>
    <row r="1" spans="2:7" s="8" customFormat="1" ht="47.25" customHeight="1" x14ac:dyDescent="0.7">
      <c r="B1" s="9" t="s">
        <v>40</v>
      </c>
    </row>
    <row r="2" spans="2:7" ht="48.75" customHeight="1" x14ac:dyDescent="0.25">
      <c r="B2" s="37" t="s">
        <v>38</v>
      </c>
      <c r="C2" s="37"/>
      <c r="D2" s="37"/>
      <c r="E2" s="11"/>
      <c r="F2" s="11"/>
      <c r="G2" s="11"/>
    </row>
    <row r="3" spans="2:7" x14ac:dyDescent="0.25">
      <c r="B3" s="38" t="s">
        <v>43</v>
      </c>
      <c r="C3" s="38" t="s">
        <v>31</v>
      </c>
    </row>
    <row r="4" spans="2:7" x14ac:dyDescent="0.25">
      <c r="B4" s="38" t="s">
        <v>32</v>
      </c>
      <c r="C4" s="39" t="s">
        <v>20</v>
      </c>
    </row>
    <row r="5" spans="2:7" x14ac:dyDescent="0.25">
      <c r="B5" s="41" t="s">
        <v>4</v>
      </c>
      <c r="C5" s="42">
        <v>1787</v>
      </c>
    </row>
    <row r="6" spans="2:7" x14ac:dyDescent="0.25">
      <c r="B6" s="41" t="s">
        <v>5</v>
      </c>
      <c r="C6" s="42">
        <v>4222</v>
      </c>
    </row>
    <row r="7" spans="2:7" x14ac:dyDescent="0.25">
      <c r="B7" s="41" t="s">
        <v>6</v>
      </c>
      <c r="C7" s="42">
        <v>1777</v>
      </c>
    </row>
    <row r="8" spans="2:7" x14ac:dyDescent="0.25">
      <c r="B8" s="41" t="s">
        <v>7</v>
      </c>
      <c r="C8" s="42">
        <v>2715</v>
      </c>
    </row>
    <row r="9" spans="2:7" x14ac:dyDescent="0.25">
      <c r="B9" s="41" t="s">
        <v>8</v>
      </c>
      <c r="C9" s="42">
        <v>2539</v>
      </c>
    </row>
  </sheetData>
  <mergeCells count="1">
    <mergeCell ref="B2:D2"/>
  </mergeCell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fed321ae-6156-42a7-960a-52334cae8eeb" xsi:nil="true"/>
    <AssetExpire xmlns="fed321ae-6156-42a7-960a-52334cae8eeb">2029-01-01T08:00:00+00:00</AssetExpire>
    <CampaignTagsTaxHTField0 xmlns="fed321ae-6156-42a7-960a-52334cae8eeb">
      <Terms xmlns="http://schemas.microsoft.com/office/infopath/2007/PartnerControls"/>
    </CampaignTagsTaxHTField0>
    <IntlLangReviewDate xmlns="fed321ae-6156-42a7-960a-52334cae8eeb" xsi:nil="true"/>
    <TPFriendlyName xmlns="fed321ae-6156-42a7-960a-52334cae8eeb" xsi:nil="true"/>
    <IntlLangReview xmlns="fed321ae-6156-42a7-960a-52334cae8eeb">false</IntlLangReview>
    <LocLastLocAttemptVersionLookup xmlns="fed321ae-6156-42a7-960a-52334cae8eeb">854933</LocLastLocAttemptVersionLookup>
    <PolicheckWords xmlns="fed321ae-6156-42a7-960a-52334cae8eeb" xsi:nil="true"/>
    <SubmitterId xmlns="fed321ae-6156-42a7-960a-52334cae8eeb" xsi:nil="true"/>
    <AcquiredFrom xmlns="fed321ae-6156-42a7-960a-52334cae8eeb">Internal MS</AcquiredFrom>
    <EditorialStatus xmlns="fed321ae-6156-42a7-960a-52334cae8eeb">Complete</EditorialStatus>
    <Markets xmlns="fed321ae-6156-42a7-960a-52334cae8eeb"/>
    <OriginAsset xmlns="fed321ae-6156-42a7-960a-52334cae8eeb" xsi:nil="true"/>
    <AssetStart xmlns="fed321ae-6156-42a7-960a-52334cae8eeb">2012-08-31T01:46:00+00:00</AssetStart>
    <FriendlyTitle xmlns="fed321ae-6156-42a7-960a-52334cae8eeb" xsi:nil="true"/>
    <MarketSpecific xmlns="fed321ae-6156-42a7-960a-52334cae8eeb">false</MarketSpecific>
    <TPNamespace xmlns="fed321ae-6156-42a7-960a-52334cae8eeb" xsi:nil="true"/>
    <PublishStatusLookup xmlns="fed321ae-6156-42a7-960a-52334cae8eeb">
      <Value>407004</Value>
    </PublishStatusLookup>
    <APAuthor xmlns="fed321ae-6156-42a7-960a-52334cae8eeb">
      <UserInfo>
        <DisplayName>REDMOND\matthos</DisplayName>
        <AccountId>59</AccountId>
        <AccountType/>
      </UserInfo>
    </APAuthor>
    <TPCommandLine xmlns="fed321ae-6156-42a7-960a-52334cae8eeb" xsi:nil="true"/>
    <IntlLangReviewer xmlns="fed321ae-6156-42a7-960a-52334cae8eeb" xsi:nil="true"/>
    <OpenTemplate xmlns="fed321ae-6156-42a7-960a-52334cae8eeb">true</OpenTemplate>
    <CSXSubmissionDate xmlns="fed321ae-6156-42a7-960a-52334cae8eeb" xsi:nil="true"/>
    <TaxCatchAll xmlns="fed321ae-6156-42a7-960a-52334cae8eeb"/>
    <Manager xmlns="fed321ae-6156-42a7-960a-52334cae8eeb" xsi:nil="true"/>
    <NumericId xmlns="fed321ae-6156-42a7-960a-52334cae8eeb" xsi:nil="true"/>
    <ParentAssetId xmlns="fed321ae-6156-42a7-960a-52334cae8eeb" xsi:nil="true"/>
    <OriginalSourceMarket xmlns="fed321ae-6156-42a7-960a-52334cae8eeb">english</OriginalSourceMarket>
    <ApprovalStatus xmlns="fed321ae-6156-42a7-960a-52334cae8eeb">InProgress</ApprovalStatus>
    <TPComponent xmlns="fed321ae-6156-42a7-960a-52334cae8eeb" xsi:nil="true"/>
    <EditorialTags xmlns="fed321ae-6156-42a7-960a-52334cae8eeb" xsi:nil="true"/>
    <TPExecutable xmlns="fed321ae-6156-42a7-960a-52334cae8eeb" xsi:nil="true"/>
    <TPLaunchHelpLink xmlns="fed321ae-6156-42a7-960a-52334cae8eeb" xsi:nil="true"/>
    <LocComments xmlns="fed321ae-6156-42a7-960a-52334cae8eeb" xsi:nil="true"/>
    <LocRecommendedHandoff xmlns="fed321ae-6156-42a7-960a-52334cae8eeb" xsi:nil="true"/>
    <SourceTitle xmlns="fed321ae-6156-42a7-960a-52334cae8eeb" xsi:nil="true"/>
    <CSXUpdate xmlns="fed321ae-6156-42a7-960a-52334cae8eeb">false</CSXUpdate>
    <IntlLocPriority xmlns="fed321ae-6156-42a7-960a-52334cae8eeb" xsi:nil="true"/>
    <UAProjectedTotalWords xmlns="fed321ae-6156-42a7-960a-52334cae8eeb" xsi:nil="true"/>
    <AssetType xmlns="fed321ae-6156-42a7-960a-52334cae8eeb">TP</AssetType>
    <MachineTranslated xmlns="fed321ae-6156-42a7-960a-52334cae8eeb">false</MachineTranslated>
    <OutputCachingOn xmlns="fed321ae-6156-42a7-960a-52334cae8eeb">false</OutputCachingOn>
    <TemplateStatus xmlns="fed321ae-6156-42a7-960a-52334cae8eeb">Complete</TemplateStatus>
    <IsSearchable xmlns="fed321ae-6156-42a7-960a-52334cae8eeb">true</IsSearchable>
    <ContentItem xmlns="fed321ae-6156-42a7-960a-52334cae8eeb" xsi:nil="true"/>
    <HandoffToMSDN xmlns="fed321ae-6156-42a7-960a-52334cae8eeb" xsi:nil="true"/>
    <ShowIn xmlns="fed321ae-6156-42a7-960a-52334cae8eeb">Show everywhere</ShowIn>
    <ThumbnailAssetId xmlns="fed321ae-6156-42a7-960a-52334cae8eeb" xsi:nil="true"/>
    <UALocComments xmlns="fed321ae-6156-42a7-960a-52334cae8eeb" xsi:nil="true"/>
    <UALocRecommendation xmlns="fed321ae-6156-42a7-960a-52334cae8eeb">Localize</UALocRecommendation>
    <LastModifiedDateTime xmlns="fed321ae-6156-42a7-960a-52334cae8eeb" xsi:nil="true"/>
    <LegacyData xmlns="fed321ae-6156-42a7-960a-52334cae8eeb" xsi:nil="true"/>
    <LocManualTestRequired xmlns="fed321ae-6156-42a7-960a-52334cae8eeb">false</LocManualTestRequired>
    <LocMarketGroupTiers2 xmlns="fed321ae-6156-42a7-960a-52334cae8eeb" xsi:nil="true"/>
    <ClipArtFilename xmlns="fed321ae-6156-42a7-960a-52334cae8eeb" xsi:nil="true"/>
    <TPApplication xmlns="fed321ae-6156-42a7-960a-52334cae8eeb" xsi:nil="true"/>
    <CSXHash xmlns="fed321ae-6156-42a7-960a-52334cae8eeb" xsi:nil="true"/>
    <DirectSourceMarket xmlns="fed321ae-6156-42a7-960a-52334cae8eeb">english</DirectSourceMarket>
    <PrimaryImageGen xmlns="fed321ae-6156-42a7-960a-52334cae8eeb">false</PrimaryImageGen>
    <PlannedPubDate xmlns="fed321ae-6156-42a7-960a-52334cae8eeb" xsi:nil="true"/>
    <CSXSubmissionMarket xmlns="fed321ae-6156-42a7-960a-52334cae8eeb" xsi:nil="true"/>
    <Downloads xmlns="fed321ae-6156-42a7-960a-52334cae8eeb">0</Downloads>
    <ArtSampleDocs xmlns="fed321ae-6156-42a7-960a-52334cae8eeb" xsi:nil="true"/>
    <TrustLevel xmlns="fed321ae-6156-42a7-960a-52334cae8eeb">1 Microsoft Managed Content</TrustLevel>
    <BlockPublish xmlns="fed321ae-6156-42a7-960a-52334cae8eeb">false</BlockPublish>
    <TPLaunchHelpLinkType xmlns="fed321ae-6156-42a7-960a-52334cae8eeb">Template</TPLaunchHelpLinkType>
    <LocalizationTagsTaxHTField0 xmlns="fed321ae-6156-42a7-960a-52334cae8eeb">
      <Terms xmlns="http://schemas.microsoft.com/office/infopath/2007/PartnerControls"/>
    </LocalizationTagsTaxHTField0>
    <BusinessGroup xmlns="fed321ae-6156-42a7-960a-52334cae8eeb" xsi:nil="true"/>
    <Providers xmlns="fed321ae-6156-42a7-960a-52334cae8eeb" xsi:nil="true"/>
    <TemplateTemplateType xmlns="fed321ae-6156-42a7-960a-52334cae8eeb">Excel Spreadsheet Template</TemplateTemplateType>
    <TimesCloned xmlns="fed321ae-6156-42a7-960a-52334cae8eeb" xsi:nil="true"/>
    <TPAppVersion xmlns="fed321ae-6156-42a7-960a-52334cae8eeb" xsi:nil="true"/>
    <VoteCount xmlns="fed321ae-6156-42a7-960a-52334cae8eeb" xsi:nil="true"/>
    <FeatureTagsTaxHTField0 xmlns="fed321ae-6156-42a7-960a-52334cae8eeb">
      <Terms xmlns="http://schemas.microsoft.com/office/infopath/2007/PartnerControls"/>
    </FeatureTagsTaxHTField0>
    <Provider xmlns="fed321ae-6156-42a7-960a-52334cae8eeb" xsi:nil="true"/>
    <UACurrentWords xmlns="fed321ae-6156-42a7-960a-52334cae8eeb" xsi:nil="true"/>
    <AssetId xmlns="fed321ae-6156-42a7-960a-52334cae8eeb">TP103428910</AssetId>
    <TPClientViewer xmlns="fed321ae-6156-42a7-960a-52334cae8eeb" xsi:nil="true"/>
    <DSATActionTaken xmlns="fed321ae-6156-42a7-960a-52334cae8eeb" xsi:nil="true"/>
    <APEditor xmlns="fed321ae-6156-42a7-960a-52334cae8eeb">
      <UserInfo>
        <DisplayName/>
        <AccountId xsi:nil="true"/>
        <AccountType/>
      </UserInfo>
    </APEditor>
    <TPInstallLocation xmlns="fed321ae-6156-42a7-960a-52334cae8eeb" xsi:nil="true"/>
    <OOCacheId xmlns="fed321ae-6156-42a7-960a-52334cae8eeb" xsi:nil="true"/>
    <IsDeleted xmlns="fed321ae-6156-42a7-960a-52334cae8eeb">false</IsDeleted>
    <PublishTargets xmlns="fed321ae-6156-42a7-960a-52334cae8eeb">OfficeOnlineVNext</PublishTargets>
    <ApprovalLog xmlns="fed321ae-6156-42a7-960a-52334cae8eeb" xsi:nil="true"/>
    <BugNumber xmlns="fed321ae-6156-42a7-960a-52334cae8eeb" xsi:nil="true"/>
    <CrawlForDependencies xmlns="fed321ae-6156-42a7-960a-52334cae8eeb">false</CrawlForDependencies>
    <InternalTagsTaxHTField0 xmlns="fed321ae-6156-42a7-960a-52334cae8eeb">
      <Terms xmlns="http://schemas.microsoft.com/office/infopath/2007/PartnerControls"/>
    </InternalTagsTaxHTField0>
    <LastHandOff xmlns="fed321ae-6156-42a7-960a-52334cae8eeb" xsi:nil="true"/>
    <Milestone xmlns="fed321ae-6156-42a7-960a-52334cae8eeb" xsi:nil="true"/>
    <OriginalRelease xmlns="fed321ae-6156-42a7-960a-52334cae8eeb">15</OriginalRelease>
    <RecommendationsModifier xmlns="fed321ae-6156-42a7-960a-52334cae8eeb" xsi:nil="true"/>
    <ScenarioTagsTaxHTField0 xmlns="fed321ae-6156-42a7-960a-52334cae8eeb">
      <Terms xmlns="http://schemas.microsoft.com/office/infopath/2007/PartnerControls"/>
    </ScenarioTagsTaxHTField0>
    <UANotes xmlns="fed321ae-6156-42a7-960a-52334cae8ee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ECF75D26760554489385AC954973E7EB0400F81816502B2BDF4D987F80A85D9BFCAE" ma:contentTypeVersion="56" ma:contentTypeDescription="Create a new document." ma:contentTypeScope="" ma:versionID="d0e4570ef4f158f42ec67a92531efa0a">
  <xsd:schema xmlns:xsd="http://www.w3.org/2001/XMLSchema" xmlns:xs="http://www.w3.org/2001/XMLSchema" xmlns:p="http://schemas.microsoft.com/office/2006/metadata/properties" xmlns:ns2="fed321ae-6156-42a7-960a-52334cae8eeb" targetNamespace="http://schemas.microsoft.com/office/2006/metadata/properties" ma:root="true" ma:fieldsID="99757c62dd58125eb8c5198fef8edc7b" ns2:_="">
    <xsd:import namespace="fed321ae-6156-42a7-960a-52334cae8eeb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321ae-6156-42a7-960a-52334cae8eeb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8641d70-7d20-4b75-b4ee-9f1fb20806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1967E72-6893-4011-8CD3-FDE06138676D}" ma:internalName="CSXSubmissionMarket" ma:readOnly="false" ma:showField="MarketName" ma:web="fed321ae-6156-42a7-960a-52334cae8eeb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e96cbd0-4081-4635-a9a4-fa541e84c6c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3B3AD65-8B61-4249-9240-C14FD59538C2}" ma:internalName="InProjectListLookup" ma:readOnly="true" ma:showField="InProjectLis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71d5ef-89a4-44cb-b82e-12ecc0190b7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3B3AD65-8B61-4249-9240-C14FD59538C2}" ma:internalName="LastCompleteVersionLookup" ma:readOnly="true" ma:showField="LastComplete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3B3AD65-8B61-4249-9240-C14FD59538C2}" ma:internalName="LastPreviewErrorLookup" ma:readOnly="true" ma:showField="LastPreview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3B3AD65-8B61-4249-9240-C14FD59538C2}" ma:internalName="LastPreviewResultLookup" ma:readOnly="true" ma:showField="LastPreview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3B3AD65-8B61-4249-9240-C14FD59538C2}" ma:internalName="LastPreviewAttemptDateLookup" ma:readOnly="true" ma:showField="LastPreview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3B3AD65-8B61-4249-9240-C14FD59538C2}" ma:internalName="LastPreviewedByLookup" ma:readOnly="true" ma:showField="LastPreview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3B3AD65-8B61-4249-9240-C14FD59538C2}" ma:internalName="LastPreviewTimeLookup" ma:readOnly="true" ma:showField="LastPreview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3B3AD65-8B61-4249-9240-C14FD59538C2}" ma:internalName="LastPreviewVersionLookup" ma:readOnly="true" ma:showField="LastPreview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3B3AD65-8B61-4249-9240-C14FD59538C2}" ma:internalName="LastPublishErrorLookup" ma:readOnly="true" ma:showField="LastPublish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3B3AD65-8B61-4249-9240-C14FD59538C2}" ma:internalName="LastPublishResultLookup" ma:readOnly="true" ma:showField="LastPublish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3B3AD65-8B61-4249-9240-C14FD59538C2}" ma:internalName="LastPublishAttemptDateLookup" ma:readOnly="true" ma:showField="LastPublish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3B3AD65-8B61-4249-9240-C14FD59538C2}" ma:internalName="LastPublishedByLookup" ma:readOnly="true" ma:showField="LastPublish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3B3AD65-8B61-4249-9240-C14FD59538C2}" ma:internalName="LastPublishTimeLookup" ma:readOnly="true" ma:showField="LastPublish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3B3AD65-8B61-4249-9240-C14FD59538C2}" ma:internalName="LastPublishVersionLookup" ma:readOnly="true" ma:showField="LastPublish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6754A51-5249-4B19-8109-536CA3716581}" ma:internalName="LocLastLocAttemptVersionLookup" ma:readOnly="false" ma:showField="LastLocAttemptVersion" ma:web="fed321ae-6156-42a7-960a-52334cae8eeb">
      <xsd:simpleType>
        <xsd:restriction base="dms:Lookup"/>
      </xsd:simpleType>
    </xsd:element>
    <xsd:element name="LocLastLocAttemptVersionTypeLookup" ma:index="71" nillable="true" ma:displayName="Loc Last Loc Attempt Version Type" ma:default="" ma:list="{26754A51-5249-4B19-8109-536CA3716581}" ma:internalName="LocLastLocAttemptVersionTypeLookup" ma:readOnly="true" ma:showField="LastLocAttemptVersionType" ma:web="fed321ae-6156-42a7-960a-52334cae8eeb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6754A51-5249-4B19-8109-536CA3716581}" ma:internalName="LocNewPublishedVersionLookup" ma:readOnly="true" ma:showField="NewPublishedVersion" ma:web="fed321ae-6156-42a7-960a-52334cae8eeb">
      <xsd:simpleType>
        <xsd:restriction base="dms:Lookup"/>
      </xsd:simpleType>
    </xsd:element>
    <xsd:element name="LocOverallHandbackStatusLookup" ma:index="75" nillable="true" ma:displayName="Loc Overall Handback Status" ma:default="" ma:list="{26754A51-5249-4B19-8109-536CA3716581}" ma:internalName="LocOverallHandbackStatusLookup" ma:readOnly="true" ma:showField="OverallHandbackStatus" ma:web="fed321ae-6156-42a7-960a-52334cae8eeb">
      <xsd:simpleType>
        <xsd:restriction base="dms:Lookup"/>
      </xsd:simpleType>
    </xsd:element>
    <xsd:element name="LocOverallLocStatusLookup" ma:index="76" nillable="true" ma:displayName="Loc Overall Localize Status" ma:default="" ma:list="{26754A51-5249-4B19-8109-536CA3716581}" ma:internalName="LocOverallLocStatusLookup" ma:readOnly="true" ma:showField="OverallLocStatus" ma:web="fed321ae-6156-42a7-960a-52334cae8eeb">
      <xsd:simpleType>
        <xsd:restriction base="dms:Lookup"/>
      </xsd:simpleType>
    </xsd:element>
    <xsd:element name="LocOverallPreviewStatusLookup" ma:index="77" nillable="true" ma:displayName="Loc Overall Preview Status" ma:default="" ma:list="{26754A51-5249-4B19-8109-536CA3716581}" ma:internalName="LocOverallPreviewStatusLookup" ma:readOnly="true" ma:showField="OverallPreviewStatus" ma:web="fed321ae-6156-42a7-960a-52334cae8eeb">
      <xsd:simpleType>
        <xsd:restriction base="dms:Lookup"/>
      </xsd:simpleType>
    </xsd:element>
    <xsd:element name="LocOverallPublishStatusLookup" ma:index="78" nillable="true" ma:displayName="Loc Overall Publish Status" ma:default="" ma:list="{26754A51-5249-4B19-8109-536CA3716581}" ma:internalName="LocOverallPublishStatusLookup" ma:readOnly="true" ma:showField="OverallPublishStatus" ma:web="fed321ae-6156-42a7-960a-52334cae8eeb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6754A51-5249-4B19-8109-536CA3716581}" ma:internalName="LocProcessedForHandoffsLookup" ma:readOnly="true" ma:showField="ProcessedForHandoffs" ma:web="fed321ae-6156-42a7-960a-52334cae8eeb">
      <xsd:simpleType>
        <xsd:restriction base="dms:Lookup"/>
      </xsd:simpleType>
    </xsd:element>
    <xsd:element name="LocProcessedForMarketsLookup" ma:index="81" nillable="true" ma:displayName="Loc Processed For Markets" ma:default="" ma:list="{26754A51-5249-4B19-8109-536CA3716581}" ma:internalName="LocProcessedForMarketsLookup" ma:readOnly="true" ma:showField="ProcessedForMarkets" ma:web="fed321ae-6156-42a7-960a-52334cae8eeb">
      <xsd:simpleType>
        <xsd:restriction base="dms:Lookup"/>
      </xsd:simpleType>
    </xsd:element>
    <xsd:element name="LocPublishedDependentAssetsLookup" ma:index="82" nillable="true" ma:displayName="Loc Published Dependent Assets" ma:default="" ma:list="{26754A51-5249-4B19-8109-536CA3716581}" ma:internalName="LocPublishedDependentAssetsLookup" ma:readOnly="true" ma:showField="PublishedDependentAssets" ma:web="fed321ae-6156-42a7-960a-52334cae8eeb">
      <xsd:simpleType>
        <xsd:restriction base="dms:Lookup"/>
      </xsd:simpleType>
    </xsd:element>
    <xsd:element name="LocPublishedLinkedAssetsLookup" ma:index="83" nillable="true" ma:displayName="Loc Published Linked Assets" ma:default="" ma:list="{26754A51-5249-4B19-8109-536CA3716581}" ma:internalName="LocPublishedLinkedAssetsLookup" ma:readOnly="true" ma:showField="PublishedLinkedAssets" ma:web="fed321ae-6156-42a7-960a-52334cae8eeb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3071c5b-fb70-47d2-bdf6-a8e5324839c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1967E72-6893-4011-8CD3-FDE06138676D}" ma:internalName="Markets" ma:readOnly="false" ma:showField="MarketNa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3B3AD65-8B61-4249-9240-C14FD59538C2}" ma:internalName="NumOfRatingsLookup" ma:readOnly="true" ma:showField="NumOfRating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3B3AD65-8B61-4249-9240-C14FD59538C2}" ma:internalName="PublishStatusLookup" ma:readOnly="false" ma:showField="PublishStatu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d9d8638-397f-43f6-b2ab-b4d47e3356b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b8e0e4e5-6291-4f73-9d66-6cbf2c17b79b}" ma:internalName="TaxCatchAll" ma:showField="CatchAllData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b8e0e4e5-6291-4f73-9d66-6cbf2c17b79b}" ma:internalName="TaxCatchAllLabel" ma:readOnly="true" ma:showField="CatchAllDataLabel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B6A299-7FD1-4448-B851-D3EDF065D1A6}"/>
</file>

<file path=customXml/itemProps2.xml><?xml version="1.0" encoding="utf-8"?>
<ds:datastoreItem xmlns:ds="http://schemas.openxmlformats.org/officeDocument/2006/customXml" ds:itemID="{801DB26A-4ECE-4D39-9F70-79B5B6853036}"/>
</file>

<file path=customXml/itemProps3.xml><?xml version="1.0" encoding="utf-8"?>
<ds:datastoreItem xmlns:ds="http://schemas.openxmlformats.org/officeDocument/2006/customXml" ds:itemID="{5F86F2CA-FA51-456F-9B4F-9140FDD0C9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3</vt:i4>
      </vt:variant>
    </vt:vector>
  </HeadingPairs>
  <TitlesOfParts>
    <vt:vector size="8" baseType="lpstr">
      <vt:lpstr>Tuotemyyntiraportti</vt:lpstr>
      <vt:lpstr>Historiatiedot</vt:lpstr>
      <vt:lpstr>Hinnasto</vt:lpstr>
      <vt:lpstr>Pivot-hintapiste</vt:lpstr>
      <vt:lpstr>Pivot-myyntitrendi</vt:lpstr>
      <vt:lpstr>Hinnasto!Tulostusotsikot</vt:lpstr>
      <vt:lpstr>Historiatiedot!Tulostusotsikot</vt:lpstr>
      <vt:lpstr>ValittuTuote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Preedaporn Stapholdecha</cp:lastModifiedBy>
  <dcterms:created xsi:type="dcterms:W3CDTF">2012-08-28T20:53:26Z</dcterms:created>
  <dcterms:modified xsi:type="dcterms:W3CDTF">2012-12-13T02:10:58Z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0x010100ECF75D26760554489385AC954973E7EB0400F81816502B2BDF4D987F80A85D9BFCAE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