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44923769-3E18-4834-9D02-20DE0E31E4EC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Lasku" sheetId="1" r:id="rId1"/>
    <sheet name="Yrityksen tiedot" sheetId="2" r:id="rId2"/>
  </sheets>
  <definedNames>
    <definedName name="Lasku_yhteensä">Lasku!$E$27</definedName>
    <definedName name="Laskun_numeron_näyttö">Lasku!$C$1</definedName>
    <definedName name="Otsikko2">Yrityksen_tiedot[[#Headers],[LASKUTTAVAN YRITYKSEN TIEDOT]]</definedName>
    <definedName name="_xlnm.Print_Titles" localSheetId="0">Lasku!$8:$8</definedName>
    <definedName name="_xlnm.Print_Titles" localSheetId="1">'Yrityksen tiedot'!$2:$2</definedName>
    <definedName name="Riviotsikkoalue1..C3">Lasku!$B$3</definedName>
    <definedName name="Sarakeotsikko1">Laskun_tiedot[[#Headers],[MÄÄRÄ]]</definedName>
    <definedName name="Sarakeotsikkoalue1..B7.1">Lasku!$B$4</definedName>
    <definedName name="Sarakeotsikkoalue2..D6.1">Lasku!$D$4</definedName>
    <definedName name="YrityksenTiedot_Faksinumero">INDEX(Yrityksen_tiedot[ARVO],MATCH("Faksi",Yrityksen_tiedot[LASKUTTAVAN YRITYKSEN TIEDOT],0))</definedName>
    <definedName name="YrityksenTiedot_MaksunSaaja">INDEX(Yrityksen_tiedot[ARVO],MATCH("Maksujen saaja",Yrityksen_tiedot[LASKUTTAVAN YRITYKSEN TIEDOT],0))</definedName>
    <definedName name="YrityksenTiedot_Nimi">INDEX(Yrityksen_tiedot[ARVO],MATCH("Your Name",Yrityksen_tiedot[LASKUTTAVAN YRITYKSEN TIEDOT],0))</definedName>
    <definedName name="YrityksenTiedot_Osoiterivi1">INDEX(Yrityksen_tiedot[ARVO],MATCH("Osoiterivi 1",Yrityksen_tiedot[LASKUTTAVAN YRITYKSEN TIEDOT],0))</definedName>
    <definedName name="YrityksenTiedot_Osoiterivi2">INDEX(Yrityksen_tiedot[ARVO],MATCH("Osoiterivi 2",Yrityksen_tiedot[LASKUTTAVAN YRITYKSEN TIEDOT],0))</definedName>
    <definedName name="YrityksenTiedot_Osoiterivi3">INDEX(Yrityksen_tiedot[ARVO],MATCH("Osoiterivi 3",Yrityksen_tiedot[LASKUTTAVAN YRITYKSEN TIEDOT],0))</definedName>
    <definedName name="YrityksenTiedot_Osoiterivi4">INDEX(Yrityksen_tiedot[ARVO],MATCH("Osoiterivi 4",Yrityksen_tiedot[LASKUTTAVAN YRITYKSEN TIEDOT],0))</definedName>
    <definedName name="YrityksenTiedot_Osoiterivi5">INDEX(Yrityksen_tiedot[ARVO],MATCH("Osoiterivi 5",Yrityksen_tiedot[LASKUTTAVAN YRITYKSEN TIEDOT],0))</definedName>
    <definedName name="YrityksenTiedot_PankinNimi">INDEX(Yrityksen_tiedot[ARVO],MATCH("Pankin nimi",Yrityksen_tiedot[LASKUTTAVAN YRITYKSEN TIEDOT],0))</definedName>
    <definedName name="YrityksenTiedot_PankinOsoite">INDEX(Yrityksen_tiedot[ARVO],MATCH("Pankin osoite",Yrityksen_tiedot[LASKUTTAVAN YRITYKSEN TIEDOT],0))</definedName>
    <definedName name="YrityksenTiedot_Pankkireititys">INDEX(Yrityksen_tiedot[ARVO],MATCH("Reititysnumero (SWIFT-koodi)",Yrityksen_tiedot[LASKUTTAVAN YRITYKSEN TIEDOT],0))</definedName>
    <definedName name="YrityksenTiedot_PankkisiirronSaajanNimi">INDEX(Yrityksen_tiedot[ARVO],MATCH("Pankkisiirron saajan nimi",Yrityksen_tiedot[LASKUTTAVAN YRITYKSEN TIEDOT],0))</definedName>
    <definedName name="YrityksenTiedot_Pankkitili">INDEX(Yrityksen_tiedot[ARVO],MATCH("Tilinumero",Yrityksen_tiedot[LASKUTTAVAN YRITYKSEN TIEDOT],0))</definedName>
    <definedName name="YrityksenTiedot_Puhelinnumero">INDEX(Yrityksen_tiedot[ARVO],MATCH("Puhelin",Yrityksen_tiedot[LASKUTTAVAN YRITYKSEN TIEDOT],0))</definedName>
    <definedName name="YrityksenTiedot_Sähköpostiosoite">INDEX(Yrityksen_tiedot[ARVO],MATCH("Sähköposti",Yrityksen_tiedot[LASKUTTAVAN YRITYKSEN TIEDOT],0))</definedName>
    <definedName name="YrityksenTiedot_URL_osoite">INDEX(Yrityksen_tiedot[ARVO],MATCH("Verkkosivusto",Yrityksen_tiedot[LASKUTTAVAN YRITYKSEN TIEDOT],0))</definedName>
    <definedName name="YrityksenTiedot_ValuutanLyhenne">INDEX(Yrityksen_tiedot[ARVO],MATCH("Valuutan lyhenne",Yrityksen_tiedot[LASKUTTAVAN YRITYKSEN TIEDOT],0))</definedName>
    <definedName name="YrityksenTiedot_YrityksenNimi">INDEX(Yrityksen_tiedot[ARVO],MATCH("Yrityksen nimi",Yrityksen_tiedot[LASKUTTAVAN YRITYKSEN TIEDOT],0))</definedName>
  </definedNames>
  <calcPr calcId="179017"/>
</workbook>
</file>

<file path=xl/calcChain.xml><?xml version="1.0" encoding="utf-8"?>
<calcChain xmlns="http://schemas.openxmlformats.org/spreadsheetml/2006/main">
  <c r="B27" i="1" l="1"/>
  <c r="E33" i="1" l="1"/>
  <c r="E32" i="1"/>
  <c r="E31" i="1"/>
  <c r="E30" i="1"/>
  <c r="C34" i="1"/>
  <c r="C33" i="1"/>
  <c r="C32" i="1"/>
  <c r="C31" i="1"/>
  <c r="C30" i="1"/>
  <c r="C29" i="1"/>
  <c r="B35" i="1"/>
  <c r="C3" i="1" l="1"/>
  <c r="E34" i="1" l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9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<sst xmlns="http://schemas.openxmlformats.org/spreadsheetml/2006/main" count="65" uniqueCount="60">
  <si>
    <t>LASKU</t>
  </si>
  <si>
    <t>MAKSUN ERÄPÄIVÄ:</t>
  </si>
  <si>
    <t>NOORA LINNA</t>
  </si>
  <si>
    <t>Fabrikam, Inc.</t>
  </si>
  <si>
    <t>1234 First Street</t>
  </si>
  <si>
    <t>Forest,  OR 12345</t>
  </si>
  <si>
    <t>MÄÄRÄ</t>
  </si>
  <si>
    <t>Alennus</t>
  </si>
  <si>
    <t>Nettosumma</t>
  </si>
  <si>
    <t>Vero</t>
  </si>
  <si>
    <t>MAKSUTIEDOT</t>
  </si>
  <si>
    <t>Saajan nimi:</t>
  </si>
  <si>
    <t>Pankin nimi:</t>
  </si>
  <si>
    <t>Pankin osoite:</t>
  </si>
  <si>
    <t>Tilinumero:</t>
  </si>
  <si>
    <t>Reititysnumero (SWIFT-koodi)</t>
  </si>
  <si>
    <t>Maksuviite:</t>
  </si>
  <si>
    <t>0005</t>
  </si>
  <si>
    <t>TIEDOT</t>
  </si>
  <si>
    <t>Vekottimia</t>
  </si>
  <si>
    <t>Tiivisteitä</t>
  </si>
  <si>
    <t>ADVENTURE WORKS</t>
  </si>
  <si>
    <t>23456 Maple Street</t>
  </si>
  <si>
    <t>Orange Grove, CA 09876</t>
  </si>
  <si>
    <t>YKSIKKÖHINTA</t>
  </si>
  <si>
    <t>RIVI YHTEENSÄ</t>
  </si>
  <si>
    <t>MUUT TIEDOT</t>
  </si>
  <si>
    <t xml:space="preserve"> </t>
  </si>
  <si>
    <t>Yrityksen tiedot</t>
  </si>
  <si>
    <t>YRITYKSEN TIEDOT</t>
  </si>
  <si>
    <t>LASKUTTAVAN YRITYKSEN TIEDOT</t>
  </si>
  <si>
    <t>Nimi</t>
  </si>
  <si>
    <t>Yrityksen nimi</t>
  </si>
  <si>
    <t>Osoiterivi 1</t>
  </si>
  <si>
    <t>Osoiterivi 2</t>
  </si>
  <si>
    <t>Osoiterivi 3</t>
  </si>
  <si>
    <t>Osoiterivi 4</t>
  </si>
  <si>
    <t>Osoiterivi 5</t>
  </si>
  <si>
    <t>Puhelin</t>
  </si>
  <si>
    <t>Faksi</t>
  </si>
  <si>
    <t>Verkkosivusto</t>
  </si>
  <si>
    <t>Sähköposti</t>
  </si>
  <si>
    <t>Valuutan lyhenne</t>
  </si>
  <si>
    <t>Pankkisiirron saajan nimi</t>
  </si>
  <si>
    <t>Pankin nimi</t>
  </si>
  <si>
    <t>Pankin osoite</t>
  </si>
  <si>
    <t>Tilinumero</t>
  </si>
  <si>
    <t>Maksujen saaja</t>
  </si>
  <si>
    <t>ARVO</t>
  </si>
  <si>
    <t>Viljo Kurri</t>
  </si>
  <si>
    <t>425-555-0150</t>
  </si>
  <si>
    <t>425-555-0151</t>
  </si>
  <si>
    <t>Adventure-Works.com</t>
  </si>
  <si>
    <t>Accounting@Adventure-Works.com</t>
  </si>
  <si>
    <t>EUR</t>
  </si>
  <si>
    <t>Adventure Works</t>
  </si>
  <si>
    <t>Woodgrove Bank</t>
  </si>
  <si>
    <t>234 Main St. Orange Grove, CA 09876</t>
  </si>
  <si>
    <t>Lasku</t>
  </si>
  <si>
    <t>Reititysnumero (SWIFT-koodi):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</si>
</sst>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#,##0.00\ [$€-40B]"/>
  </numFmts>
  <fonts count="12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2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0" fillId="0" borderId="0" xfId="9" applyFont="1" applyProtection="1">
      <alignment horizontal="right" vertical="center" wrapText="1"/>
    </xf>
    <xf numFmtId="0" fontId="2" fillId="0" borderId="2" xfId="1" applyFill="1" applyProtection="1"/>
    <xf numFmtId="0" fontId="7" fillId="0" borderId="2" xfId="7" applyProtection="1"/>
    <xf numFmtId="0" fontId="2" fillId="0" borderId="2" xfId="1" quotePrefix="1" applyFill="1" applyProtection="1"/>
    <xf numFmtId="0" fontId="0" fillId="0" borderId="2" xfId="0" applyBorder="1" applyProtection="1">
      <alignment horizontal="left" vertical="center"/>
    </xf>
    <xf numFmtId="0" fontId="4" fillId="0" borderId="0" xfId="2" applyFill="1" applyAlignment="1" applyProtection="1">
      <alignment vertical="center"/>
    </xf>
    <xf numFmtId="169" fontId="11" fillId="0" borderId="5" xfId="14" applyBorder="1" applyProtection="1">
      <alignment horizontal="left" vertical="center" wrapText="1"/>
    </xf>
    <xf numFmtId="0" fontId="4" fillId="0" borderId="8" xfId="3" applyFill="1" applyProtection="1"/>
    <xf numFmtId="0" fontId="0" fillId="0" borderId="0" xfId="18" applyFo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9" applyFont="1" applyAlignment="1" applyProtection="1">
      <alignment horizontal="right" vertical="top" wrapTex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>
      <alignment horizontal="left" vertical="center"/>
    </xf>
    <xf numFmtId="166" fontId="3" fillId="0" borderId="0" xfId="19" applyProtection="1">
      <alignment horizontal="left" vertical="center" indent="1"/>
    </xf>
    <xf numFmtId="166" fontId="0" fillId="0" borderId="0" xfId="0" applyNumberFormat="1" applyFont="1" applyFill="1" applyBorder="1" applyAlignment="1" applyProtection="1">
      <alignment horizontal="left" vertical="center" indent="1"/>
    </xf>
    <xf numFmtId="165" fontId="0" fillId="0" borderId="0" xfId="17" applyFont="1" applyFill="1" applyBorder="1" applyAlignment="1" applyProtection="1">
      <alignment horizontal="right" vertical="center" indent="1"/>
    </xf>
    <xf numFmtId="0" fontId="5" fillId="0" borderId="4" xfId="5" applyFill="1" applyProtection="1"/>
    <xf numFmtId="0" fontId="5" fillId="0" borderId="4" xfId="11" applyFill="1" applyBorder="1" applyProtection="1">
      <alignment horizontal="right" wrapText="1"/>
    </xf>
    <xf numFmtId="0" fontId="1" fillId="0" borderId="0" xfId="0" applyFont="1" applyFill="1" applyProtection="1">
      <alignment horizontal="left" vertical="center"/>
    </xf>
    <xf numFmtId="0" fontId="0" fillId="0" borderId="0" xfId="0" applyFill="1" applyProtection="1">
      <alignment horizontal="left" vertical="center"/>
    </xf>
    <xf numFmtId="0" fontId="6" fillId="0" borderId="0" xfId="13" applyProtection="1">
      <alignment horizontal="left" vertical="center"/>
    </xf>
    <xf numFmtId="0" fontId="10" fillId="0" borderId="4" xfId="15" applyFill="1" applyAlignment="1" applyProtection="1">
      <alignment horizontal="left" vertical="center"/>
    </xf>
    <xf numFmtId="0" fontId="4" fillId="0" borderId="0" xfId="20" applyFont="1" applyFill="1" applyAlignment="1" applyProtection="1">
      <alignment horizontal="left" vertical="center"/>
    </xf>
    <xf numFmtId="0" fontId="0" fillId="0" borderId="2" xfId="21" applyFont="1" applyFill="1" applyAlignment="1" applyProtection="1">
      <alignment horizontal="left"/>
    </xf>
    <xf numFmtId="170" fontId="3" fillId="0" borderId="1" xfId="10" applyNumberFormat="1" applyFill="1" applyBorder="1" applyAlignment="1" applyProtection="1">
      <alignment horizontal="right" vertical="center" indent="1"/>
    </xf>
    <xf numFmtId="170" fontId="3" fillId="0" borderId="0" xfId="10" applyNumberFormat="1" applyFill="1" applyAlignment="1" applyProtection="1">
      <alignment horizontal="right" vertical="center" indent="1"/>
    </xf>
    <xf numFmtId="170" fontId="9" fillId="0" borderId="10" xfId="10" applyNumberFormat="1" applyFont="1" applyFill="1" applyBorder="1" applyAlignment="1" applyProtection="1">
      <alignment vertical="center"/>
    </xf>
    <xf numFmtId="0" fontId="3" fillId="0" borderId="0" xfId="12" applyNumberFormat="1" applyProtection="1">
      <alignment horizontal="left" vertical="center"/>
    </xf>
    <xf numFmtId="0" fontId="3" fillId="0" borderId="0" xfId="12" applyNumberFormat="1" applyFill="1" applyBorder="1" applyAlignment="1" applyProtection="1">
      <alignment horizontal="left" vertical="center"/>
    </xf>
    <xf numFmtId="0" fontId="4" fillId="0" borderId="8" xfId="3" applyProtection="1"/>
    <xf numFmtId="0" fontId="4" fillId="0" borderId="8" xfId="11" applyFont="1" applyBorder="1" applyProtection="1">
      <alignment horizontal="right" wrapText="1"/>
    </xf>
    <xf numFmtId="0" fontId="0" fillId="0" borderId="0" xfId="9" applyFont="1" applyProtection="1">
      <alignment horizontal="right" vertical="center" wrapText="1"/>
    </xf>
    <xf numFmtId="0" fontId="10" fillId="0" borderId="4" xfId="15" applyAlignment="1" applyProtection="1">
      <alignment horizontal="center" vertical="center"/>
    </xf>
    <xf numFmtId="0" fontId="0" fillId="0" borderId="1" xfId="9" applyFont="1" applyFill="1" applyBorder="1" applyProtection="1">
      <alignment horizontal="right" vertical="center" wrapText="1"/>
    </xf>
    <xf numFmtId="0" fontId="0" fillId="0" borderId="0" xfId="9" applyFont="1" applyFill="1" applyProtection="1">
      <alignment horizontal="right" vertical="center" wrapText="1"/>
    </xf>
    <xf numFmtId="0" fontId="0" fillId="0" borderId="7" xfId="9" applyFont="1" applyFill="1" applyBorder="1" applyProtection="1">
      <alignment horizontal="right" vertical="center" wrapText="1"/>
    </xf>
    <xf numFmtId="0" fontId="9" fillId="0" borderId="9" xfId="4" applyFill="1" applyProtection="1">
      <alignment horizontal="right" vertical="center" indent="1"/>
    </xf>
    <xf numFmtId="0" fontId="8" fillId="0" borderId="4" xfId="8" applyBorder="1" applyProtection="1">
      <alignment horizontal="right" vertical="center" indent="1"/>
    </xf>
    <xf numFmtId="0" fontId="8" fillId="0" borderId="3" xfId="8" applyBorder="1" applyProtection="1">
      <alignment horizontal="right" vertical="center" indent="1"/>
    </xf>
    <xf numFmtId="167" fontId="1" fillId="0" borderId="6" xfId="6" applyProtection="1">
      <alignment horizontal="left" vertical="center"/>
    </xf>
  </cellXfs>
  <cellStyles count="22">
    <cellStyle name="Alareuna" xfId="21" xr:uid="{00000000-0005-0000-0000-000000000000}"/>
    <cellStyle name="Currency" xfId="17" builtinId="4" customBuiltin="1"/>
    <cellStyle name="Currency [0]" xfId="10" builtinId="7" customBuiltin="1"/>
    <cellStyle name="Ei reunaviivaa" xfId="20" xr:uid="{00000000-0005-0000-0000-000003000000}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Lasku yhteensä" xfId="8" xr:uid="{00000000-0005-0000-0000-00000A000000}"/>
    <cellStyle name="Laskun numero" xfId="7" xr:uid="{00000000-0005-0000-0000-00000B000000}"/>
    <cellStyle name="Määrä" xfId="19" xr:uid="{00000000-0005-0000-0000-00000C000000}"/>
    <cellStyle name="Määräpäivä" xfId="14" xr:uid="{00000000-0005-0000-0000-00000D000000}"/>
    <cellStyle name="Normal" xfId="0" builtinId="0" customBuiltin="1"/>
    <cellStyle name="Päivämäärä" xfId="6" xr:uid="{00000000-0005-0000-0000-00000F000000}"/>
    <cellStyle name="Puhelin" xfId="12" xr:uid="{00000000-0005-0000-0000-000010000000}"/>
    <cellStyle name="Tasaus oikeaan alakulmaan" xfId="11" xr:uid="{00000000-0005-0000-0000-000011000000}"/>
    <cellStyle name="Tasaus oikealle keskelle" xfId="9" xr:uid="{00000000-0005-0000-0000-000012000000}"/>
    <cellStyle name="Tasaus ylös" xfId="18" xr:uid="{00000000-0005-0000-0000-000013000000}"/>
    <cellStyle name="Title" xfId="1" builtinId="15" customBuiltin="1"/>
    <cellStyle name="Yrityksen taulukon otsikko" xfId="13" xr:uid="{00000000-0005-0000-0000-000015000000}"/>
  </cellStyles>
  <dxfs count="16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Lasku" defaultPivotStyle="PivotStyleLight16">
    <tableStyle name="Lasku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Yrityksen tiedot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asku'!A1"/><Relationship Id="rId1" Type="http://schemas.openxmlformats.org/officeDocument/2006/relationships/hyperlink" Target="#'Yrityksen tied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4</xdr:col>
      <xdr:colOff>1819275</xdr:colOff>
      <xdr:row>0</xdr:row>
      <xdr:rowOff>809625</xdr:rowOff>
    </xdr:to>
    <xdr:pic>
      <xdr:nvPicPr>
        <xdr:cNvPr id="3" name="Korvaa logolla" descr="Logon paikkamerkk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Yrityksen tiedot" descr="Valitse, kun haluat siirtyä Yrityksen tiedot -laskentataulukkoon">
          <a:hlinkClick xmlns:r="http://schemas.openxmlformats.org/officeDocument/2006/relationships" r:id="rId2" tooltip="Valitse, kun haluat siirtyä Yrityksen tiedot -laskentataulukkoon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2230099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Tekstiruutu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fi" sz="1050">
                <a:solidFill>
                  <a:schemeClr val="bg1"/>
                </a:solidFill>
              </a:rPr>
              <a:t>YRITYKSEN</a:t>
            </a:r>
            <a:r>
              <a:rPr lang="fi" sz="1050" baseline="0">
                <a:solidFill>
                  <a:schemeClr val="bg1"/>
                </a:solidFill>
              </a:rPr>
              <a:t> TIEDOT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kstiruutu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Ryhmä 10" descr="Valitse tämä, kun haluat siirtyä Lasku-laskentataulukkoon">
          <a:hlinkClick xmlns:r="http://schemas.openxmlformats.org/officeDocument/2006/relationships" r:id="rId1" tooltip="Valitse tämä, kun haluat siirtyä Lasku-laskentataulukkoon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734290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Tekstiruutu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fi" sz="1050">
                <a:solidFill>
                  <a:schemeClr val="bg1"/>
                </a:solidFill>
              </a:rPr>
              <a:t>LASKU</a:t>
            </a:r>
          </a:p>
        </xdr:txBody>
      </xdr:sp>
      <xdr:sp macro="[0]!shpButtonCompany_Click" textlink="">
        <xdr:nvSpPr>
          <xdr:cNvPr id="17" name="Tekstiruutu 16">
            <a:hlinkClick xmlns:r="http://schemas.openxmlformats.org/officeDocument/2006/relationships" r:id="rId2" tooltip="Valitse tämä, kun haluat siirtyä Lasku-laskentataulukkoon"/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askun_tiedot" displayName="Laskun_tiedot" ref="B8:E23" headerRowDxfId="11" dataDxfId="10" totalsRowDxfId="9">
  <tableColumns count="4">
    <tableColumn id="1" xr3:uid="{00000000-0010-0000-0000-000001000000}" name="MÄÄRÄ" dataDxfId="8"/>
    <tableColumn id="2" xr3:uid="{00000000-0010-0000-0000-000002000000}" name="TIEDOT" dataDxfId="7" totalsRowDxfId="6"/>
    <tableColumn id="9" xr3:uid="{00000000-0010-0000-0000-000009000000}" name="YKSIKKÖHINTA" dataDxfId="5"/>
    <tableColumn id="10" xr3:uid="{00000000-0010-0000-0000-00000A000000}" name="RIVI YHTEENSÄ" dataDxfId="4">
      <calculatedColumnFormula>IFERROR(Laskun_tiedot[[#This Row],[YKSIKKÖHINTA]]*Laskun_tiedot[[#This Row],[MÄÄRÄ]],"")</calculatedColumnFormula>
    </tableColumn>
  </tableColumns>
  <tableStyleInfo name="Lasku" showFirstColumn="0" showLastColumn="0" showRowStripes="1" showColumnStripes="0"/>
  <extLst>
    <ext xmlns:x14="http://schemas.microsoft.com/office/spreadsheetml/2009/9/main" uri="{504A1905-F514-4f6f-8877-14C23A59335A}">
      <x14:table altTextSummary="Kirjoita määrä, tiedot ja yksikköhinta tähän taulukkoon laskun kokonaissumman laskemista vart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Yrityksen_tiedot" displayName="Yrityksen_tiedot" ref="B2:C20" totalsRowShown="0" headerRowDxfId="3" dataDxfId="2">
  <tableColumns count="2">
    <tableColumn id="1" xr3:uid="{00000000-0010-0000-0100-000001000000}" name="LASKUTTAVAN YRITYKSEN TIEDOT" dataDxfId="1"/>
    <tableColumn id="2" xr3:uid="{00000000-0010-0000-0100-000002000000}" name="ARVO" dataDxfId="0"/>
  </tableColumns>
  <tableStyleInfo name="Lasku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yrityksen tiedot, esimerkiksi yrityksen nimi, osoite, puhelinnumero, verkkosivusto ja pankin osoite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/>
  </sheetViews>
  <sheetFormatPr defaultRowHeight="30" customHeight="1" x14ac:dyDescent="0.2"/>
  <cols>
    <col min="1" max="1" width="2.69921875" style="1" customWidth="1"/>
    <col min="2" max="2" width="24.69921875" style="20" customWidth="1"/>
    <col min="3" max="3" width="48.59765625" style="20" customWidth="1"/>
    <col min="4" max="4" width="19.5" style="20" customWidth="1"/>
    <col min="5" max="5" width="29.296875" style="20" customWidth="1"/>
    <col min="6" max="6" width="2.69921875" style="1" customWidth="1"/>
    <col min="7" max="7" width="20.19921875" style="1" customWidth="1"/>
    <col min="8" max="8" width="2.69921875" customWidth="1"/>
  </cols>
  <sheetData>
    <row r="1" spans="2:7" ht="70.5" customHeight="1" thickBot="1" x14ac:dyDescent="0.5">
      <c r="B1" s="3" t="s">
        <v>0</v>
      </c>
      <c r="C1" s="4" t="s">
        <v>17</v>
      </c>
      <c r="D1" s="3"/>
      <c r="E1" s="5"/>
      <c r="G1" s="6"/>
    </row>
    <row r="2" spans="2:7" ht="39.950000000000003" customHeight="1" thickTop="1" thickBot="1" x14ac:dyDescent="0.25">
      <c r="B2" s="41">
        <f ca="1">TODAY()</f>
        <v>43294</v>
      </c>
      <c r="C2" s="41"/>
      <c r="D2" s="39">
        <f>Lasku_yhteensä</f>
        <v>79.650000000000006</v>
      </c>
      <c r="E2" s="39"/>
      <c r="F2" s="1" t="s">
        <v>27</v>
      </c>
      <c r="G2" s="34" t="s">
        <v>28</v>
      </c>
    </row>
    <row r="3" spans="2:7" ht="30" customHeight="1" thickTop="1" x14ac:dyDescent="0.2">
      <c r="B3" s="7" t="s">
        <v>1</v>
      </c>
      <c r="C3" s="8">
        <f ca="1">TODAY()+15</f>
        <v>43309</v>
      </c>
      <c r="D3" s="40"/>
      <c r="E3" s="40"/>
      <c r="F3" s="1" t="s">
        <v>27</v>
      </c>
      <c r="G3" s="34"/>
    </row>
    <row r="4" spans="2:7" ht="30" customHeight="1" x14ac:dyDescent="0.2">
      <c r="B4" s="9" t="s">
        <v>2</v>
      </c>
      <c r="C4" s="9"/>
      <c r="D4" s="32" t="s">
        <v>21</v>
      </c>
      <c r="E4" s="32"/>
    </row>
    <row r="5" spans="2:7" ht="14.25" customHeight="1" x14ac:dyDescent="0.2">
      <c r="B5" s="1" t="s">
        <v>3</v>
      </c>
      <c r="C5" s="1"/>
      <c r="D5" s="33" t="s">
        <v>22</v>
      </c>
      <c r="E5" s="33"/>
    </row>
    <row r="6" spans="2:7" ht="14.25" customHeight="1" x14ac:dyDescent="0.2">
      <c r="B6" s="1" t="s">
        <v>4</v>
      </c>
      <c r="C6" s="1"/>
      <c r="D6" s="33" t="s">
        <v>23</v>
      </c>
      <c r="E6" s="33"/>
    </row>
    <row r="7" spans="2:7" ht="24.95" customHeight="1" x14ac:dyDescent="0.2">
      <c r="B7" s="10" t="s">
        <v>5</v>
      </c>
      <c r="C7" s="11"/>
      <c r="D7" s="12"/>
      <c r="E7" s="12"/>
      <c r="F7" s="11"/>
      <c r="G7" s="11"/>
    </row>
    <row r="8" spans="2:7" ht="30" customHeight="1" x14ac:dyDescent="0.2">
      <c r="B8" s="1" t="s">
        <v>6</v>
      </c>
      <c r="C8" s="13" t="s">
        <v>18</v>
      </c>
      <c r="D8" s="14" t="s">
        <v>24</v>
      </c>
      <c r="E8" s="14" t="s">
        <v>25</v>
      </c>
    </row>
    <row r="9" spans="2:7" ht="30" customHeight="1" x14ac:dyDescent="0.2">
      <c r="B9" s="15">
        <v>2</v>
      </c>
      <c r="C9" s="16" t="s">
        <v>19</v>
      </c>
      <c r="D9" s="17">
        <v>14.95</v>
      </c>
      <c r="E9" s="17">
        <f>IFERROR(Laskun_tiedot[[#This Row],[YKSIKKÖHINTA]]*Laskun_tiedot[[#This Row],[MÄÄRÄ]],"")</f>
        <v>29.9</v>
      </c>
    </row>
    <row r="10" spans="2:7" ht="30" customHeight="1" x14ac:dyDescent="0.2">
      <c r="B10" s="15">
        <v>5</v>
      </c>
      <c r="C10" s="16" t="s">
        <v>20</v>
      </c>
      <c r="D10" s="17">
        <v>9.9499999999999993</v>
      </c>
      <c r="E10" s="17">
        <f>IFERROR(Laskun_tiedot[[#This Row],[YKSIKKÖHINTA]]*Laskun_tiedot[[#This Row],[MÄÄRÄ]],"")</f>
        <v>49.75</v>
      </c>
    </row>
    <row r="11" spans="2:7" ht="30" customHeight="1" x14ac:dyDescent="0.2">
      <c r="B11" s="15"/>
      <c r="C11" s="16"/>
      <c r="D11" s="17"/>
      <c r="E11" s="17">
        <f>IFERROR(Laskun_tiedot[[#This Row],[YKSIKKÖHINTA]]*Laskun_tiedot[[#This Row],[MÄÄRÄ]],"")</f>
        <v>0</v>
      </c>
    </row>
    <row r="12" spans="2:7" ht="30" customHeight="1" x14ac:dyDescent="0.2">
      <c r="B12" s="15"/>
      <c r="C12" s="16"/>
      <c r="D12" s="17"/>
      <c r="E12" s="17">
        <f>IFERROR(Laskun_tiedot[[#This Row],[YKSIKKÖHINTA]]*Laskun_tiedot[[#This Row],[MÄÄRÄ]],"")</f>
        <v>0</v>
      </c>
    </row>
    <row r="13" spans="2:7" ht="30" customHeight="1" x14ac:dyDescent="0.2">
      <c r="B13" s="15"/>
      <c r="C13" s="16"/>
      <c r="D13" s="17"/>
      <c r="E13" s="17">
        <f>IFERROR(Laskun_tiedot[[#This Row],[YKSIKKÖHINTA]]*Laskun_tiedot[[#This Row],[MÄÄRÄ]],"")</f>
        <v>0</v>
      </c>
    </row>
    <row r="14" spans="2:7" ht="30" customHeight="1" x14ac:dyDescent="0.2">
      <c r="B14" s="15"/>
      <c r="C14" s="16"/>
      <c r="D14" s="17"/>
      <c r="E14" s="17">
        <f>IFERROR(Laskun_tiedot[[#This Row],[YKSIKKÖHINTA]]*Laskun_tiedot[[#This Row],[MÄÄRÄ]],"")</f>
        <v>0</v>
      </c>
    </row>
    <row r="15" spans="2:7" ht="30" customHeight="1" x14ac:dyDescent="0.2">
      <c r="B15" s="15"/>
      <c r="C15" s="16"/>
      <c r="D15" s="17"/>
      <c r="E15" s="17">
        <f>IFERROR(Laskun_tiedot[[#This Row],[YKSIKKÖHINTA]]*Laskun_tiedot[[#This Row],[MÄÄRÄ]],"")</f>
        <v>0</v>
      </c>
    </row>
    <row r="16" spans="2:7" ht="30" customHeight="1" x14ac:dyDescent="0.2">
      <c r="B16" s="15"/>
      <c r="C16" s="16"/>
      <c r="D16" s="17"/>
      <c r="E16" s="17">
        <f>IFERROR(Laskun_tiedot[[#This Row],[YKSIKKÖHINTA]]*Laskun_tiedot[[#This Row],[MÄÄRÄ]],"")</f>
        <v>0</v>
      </c>
    </row>
    <row r="17" spans="2:5" ht="30" customHeight="1" x14ac:dyDescent="0.2">
      <c r="B17" s="15"/>
      <c r="C17" s="16"/>
      <c r="D17" s="17"/>
      <c r="E17" s="17">
        <f>IFERROR(Laskun_tiedot[[#This Row],[YKSIKKÖHINTA]]*Laskun_tiedot[[#This Row],[MÄÄRÄ]],"")</f>
        <v>0</v>
      </c>
    </row>
    <row r="18" spans="2:5" ht="30" customHeight="1" x14ac:dyDescent="0.2">
      <c r="B18" s="15"/>
      <c r="C18" s="16"/>
      <c r="D18" s="17"/>
      <c r="E18" s="17">
        <f>IFERROR(Laskun_tiedot[[#This Row],[YKSIKKÖHINTA]]*Laskun_tiedot[[#This Row],[MÄÄRÄ]],"")</f>
        <v>0</v>
      </c>
    </row>
    <row r="19" spans="2:5" ht="30" customHeight="1" x14ac:dyDescent="0.2">
      <c r="B19" s="15"/>
      <c r="C19" s="16"/>
      <c r="D19" s="17"/>
      <c r="E19" s="17">
        <f>IFERROR(Laskun_tiedot[[#This Row],[YKSIKKÖHINTA]]*Laskun_tiedot[[#This Row],[MÄÄRÄ]],"")</f>
        <v>0</v>
      </c>
    </row>
    <row r="20" spans="2:5" ht="30" customHeight="1" x14ac:dyDescent="0.2">
      <c r="B20" s="15"/>
      <c r="C20" s="16"/>
      <c r="D20" s="17"/>
      <c r="E20" s="17">
        <f>IFERROR(Laskun_tiedot[[#This Row],[YKSIKKÖHINTA]]*Laskun_tiedot[[#This Row],[MÄÄRÄ]],"")</f>
        <v>0</v>
      </c>
    </row>
    <row r="21" spans="2:5" ht="30" customHeight="1" x14ac:dyDescent="0.2">
      <c r="B21" s="15"/>
      <c r="C21" s="16"/>
      <c r="D21" s="17"/>
      <c r="E21" s="17">
        <f>IFERROR(Laskun_tiedot[[#This Row],[YKSIKKÖHINTA]]*Laskun_tiedot[[#This Row],[MÄÄRÄ]],"")</f>
        <v>0</v>
      </c>
    </row>
    <row r="22" spans="2:5" ht="30" customHeight="1" x14ac:dyDescent="0.2">
      <c r="B22" s="15"/>
      <c r="C22" s="16"/>
      <c r="D22" s="17"/>
      <c r="E22" s="17">
        <f>IFERROR(Laskun_tiedot[[#This Row],[YKSIKKÖHINTA]]*Laskun_tiedot[[#This Row],[MÄÄRÄ]],"")</f>
        <v>0</v>
      </c>
    </row>
    <row r="23" spans="2:5" ht="30" customHeight="1" x14ac:dyDescent="0.2">
      <c r="B23" s="15"/>
      <c r="C23" s="16"/>
      <c r="D23" s="17"/>
      <c r="E23" s="17">
        <f>IFERROR(Laskun_tiedot[[#This Row],[YKSIKKÖHINTA]]*Laskun_tiedot[[#This Row],[MÄÄRÄ]],"")</f>
        <v>0</v>
      </c>
    </row>
    <row r="24" spans="2:5" ht="30" customHeight="1" x14ac:dyDescent="0.2">
      <c r="B24" s="35" t="s">
        <v>7</v>
      </c>
      <c r="C24" s="35"/>
      <c r="D24" s="35"/>
      <c r="E24" s="26"/>
    </row>
    <row r="25" spans="2:5" ht="30" customHeight="1" x14ac:dyDescent="0.2">
      <c r="B25" s="36" t="s">
        <v>8</v>
      </c>
      <c r="C25" s="36"/>
      <c r="D25" s="36"/>
      <c r="E25" s="27">
        <f>SUM(Laskun_tiedot[RIVI YHTEENSÄ])-E24</f>
        <v>79.650000000000006</v>
      </c>
    </row>
    <row r="26" spans="2:5" ht="30" customHeight="1" x14ac:dyDescent="0.2">
      <c r="B26" s="37" t="s">
        <v>9</v>
      </c>
      <c r="C26" s="37"/>
      <c r="D26" s="37"/>
      <c r="E26" s="27"/>
    </row>
    <row r="27" spans="2:5" ht="36" customHeight="1" thickBot="1" x14ac:dyDescent="0.25">
      <c r="B27" s="38" t="str">
        <f>"YHTEENSÄ " &amp; REPT(YrityksenTiedot_ValuutanLyhenne,LEN(YrityksenTiedot_ValuutanLyhenne)&gt;0)</f>
        <v>YHTEENSÄ EUR</v>
      </c>
      <c r="C27" s="38"/>
      <c r="D27" s="38"/>
      <c r="E27" s="28">
        <f>IFERROR(E25+E26, "")</f>
        <v>79.650000000000006</v>
      </c>
    </row>
    <row r="28" spans="2:5" ht="30" customHeight="1" thickTop="1" x14ac:dyDescent="0.25">
      <c r="B28" s="18" t="s">
        <v>10</v>
      </c>
      <c r="C28" s="18"/>
      <c r="D28" s="18"/>
      <c r="E28" s="19" t="s">
        <v>26</v>
      </c>
    </row>
    <row r="29" spans="2:5" ht="30" customHeight="1" x14ac:dyDescent="0.2">
      <c r="B29" s="1" t="s">
        <v>11</v>
      </c>
      <c r="C29" s="1" t="str">
        <f xml:space="preserve"> YrityksenTiedot_PankkisiirronSaajanNimi</f>
        <v>Adventure Works</v>
      </c>
      <c r="D29" s="1"/>
      <c r="E29" s="2" t="str">
        <f>IFERROR(YrityksenTiedot_Nimi,"")</f>
        <v/>
      </c>
    </row>
    <row r="30" spans="2:5" ht="30" customHeight="1" x14ac:dyDescent="0.2">
      <c r="B30" s="1" t="s">
        <v>12</v>
      </c>
      <c r="C30" s="1" t="str">
        <f>YrityksenTiedot_PankinNimi</f>
        <v>Woodgrove Bank</v>
      </c>
      <c r="D30" s="1"/>
      <c r="E30" s="2" t="str">
        <f>IFERROR("Puhelin: " &amp; YrityksenTiedot_Puhelinnumero,"")</f>
        <v>Puhelin: 425-555-0150</v>
      </c>
    </row>
    <row r="31" spans="2:5" ht="30" customHeight="1" x14ac:dyDescent="0.2">
      <c r="B31" s="1" t="s">
        <v>13</v>
      </c>
      <c r="C31" s="1" t="str">
        <f>YrityksenTiedot_PankinOsoite</f>
        <v>234 Main St. Orange Grove, CA 09876</v>
      </c>
      <c r="D31" s="1"/>
      <c r="E31" s="2" t="str">
        <f>IFERROR("Faksi: " &amp; YrityksenTiedot_Faksinumero,"")</f>
        <v>Faksi: 425-555-0151</v>
      </c>
    </row>
    <row r="32" spans="2:5" ht="30" customHeight="1" x14ac:dyDescent="0.2">
      <c r="B32" s="1" t="s">
        <v>14</v>
      </c>
      <c r="C32" s="1">
        <f>YrityksenTiedot_Pankkitili</f>
        <v>1234567</v>
      </c>
      <c r="D32" s="1"/>
      <c r="E32" s="2" t="str">
        <f>IFERROR(YrityksenTiedot_URL_osoite,"")</f>
        <v>Adventure-Works.com</v>
      </c>
    </row>
    <row r="33" spans="2:5" ht="30" customHeight="1" x14ac:dyDescent="0.2">
      <c r="B33" s="1" t="s">
        <v>59</v>
      </c>
      <c r="C33" s="1">
        <f>YrityksenTiedot_Pankkireititys</f>
        <v>9876543210</v>
      </c>
      <c r="D33" s="1"/>
      <c r="E33" s="2" t="str">
        <f>IFERROR(YrityksenTiedot_Sähköpostiosoite,"")</f>
        <v>Accounting@Adventure-Works.com</v>
      </c>
    </row>
    <row r="34" spans="2:5" ht="30" customHeight="1" x14ac:dyDescent="0.2">
      <c r="B34" s="1" t="s">
        <v>16</v>
      </c>
      <c r="C34" s="1" t="str">
        <f>Laskun_numeron_näyttö</f>
        <v>0005</v>
      </c>
      <c r="D34" s="1"/>
      <c r="E34" s="2" t="str">
        <f>IFERROR(IF(LEN(Client_PO),"Contract/PO: " &amp; Client_PO,""),"")</f>
        <v/>
      </c>
    </row>
    <row r="35" spans="2:5" ht="30" customHeight="1" x14ac:dyDescent="0.2">
      <c r="B35" s="31" t="str">
        <f>UPPER("Maksu on suoritettava pankkisiirtona tai sekkinä, jossa maksun saaja on " &amp; YrityksenTiedot_MaksunSaaja&amp; ".")</f>
        <v>MAKSU ON SUORITETTAVA PANKKISIIRTONA TAI SEKKINÄ, JOSSA MAKSUN SAAJA ON ADVENTURE WORKS.</v>
      </c>
      <c r="C35" s="31"/>
      <c r="D35" s="31"/>
      <c r="E35" s="31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Luo lasku tässä laskentataulukossa. Kirjoita yrityksen tiedot Yrityksen tiedot -laskentataulukkoon. Valitse solu G2, kun haluat siirtyä Yrityksen tiedot -laskentataulukkoon. Lisää yrityksen logo soluun E1" sqref="A1" xr:uid="{00000000-0002-0000-0000-000000000000}"/>
    <dataValidation allowBlank="1" showInputMessage="1" showErrorMessage="1" prompt="Tämän laskentataulukon otsikko on tässä solussa. Maksutiedot ja muut tiedot päivitetään automaattisesti Yrityksen tiedot -laskentataulukosta. Kirjoita laskun numero soluun oikealla" sqref="B1" xr:uid="{00000000-0002-0000-0000-000001000000}"/>
    <dataValidation allowBlank="1" showInputMessage="1" showErrorMessage="1" prompt="Kirjoita laskun numero tähän soluun. Lisää yrityksen logo soluun E1" sqref="C1" xr:uid="{00000000-0002-0000-0000-000002000000}"/>
    <dataValidation allowBlank="1" showInputMessage="1" showErrorMessage="1" prompt="Lisää yrityksen logo tähän soluun" sqref="E1" xr:uid="{00000000-0002-0000-0000-000003000000}"/>
    <dataValidation allowBlank="1" showInputMessage="1" showErrorMessage="1" prompt="Kirjoita laskun päivämäärä tähän soluun" sqref="B2:C2" xr:uid="{00000000-0002-0000-0000-000004000000}"/>
    <dataValidation allowBlank="1" showInputMessage="1" showErrorMessage="1" prompt="Kirjoita maksun eräpäivä soluun oikealla" sqref="B3" xr:uid="{00000000-0002-0000-0000-000005000000}"/>
    <dataValidation allowBlank="1" showInputMessage="1" showErrorMessage="1" prompt="Kirjoita asiakkaan nimi tähän soluun" sqref="B4" xr:uid="{00000000-0002-0000-0000-000006000000}"/>
    <dataValidation allowBlank="1" showInputMessage="1" showErrorMessage="1" prompt="Kirjoita asiakkaan yrityksen nimi tähän soluun" sqref="B5" xr:uid="{00000000-0002-0000-0000-000007000000}"/>
    <dataValidation allowBlank="1" showInputMessage="1" showErrorMessage="1" prompt="Kirjoita asiakkaan katuosoite tähän soluun" sqref="B6" xr:uid="{00000000-0002-0000-0000-000008000000}"/>
    <dataValidation allowBlank="1" showInputMessage="1" showErrorMessage="1" prompt="Kirjoita laskuttavan yrityksen postitoimipaikka, osavaltio ja postinumero tähän soluun" sqref="D6:E6" xr:uid="{00000000-0002-0000-0000-000009000000}"/>
    <dataValidation allowBlank="1" showInputMessage="1" showErrorMessage="1" prompt="Kirjoita laskuttavan yrityksen nimi tähän soluun" sqref="D4:E4" xr:uid="{00000000-0002-0000-0000-00000A000000}"/>
    <dataValidation allowBlank="1" showInputMessage="1" showErrorMessage="1" prompt="Kirjoita laskuttavan yrityksen katuosoite tähän soluun" sqref="D5:E5" xr:uid="{00000000-0002-0000-0000-00000B000000}"/>
    <dataValidation allowBlank="1" showInputMessage="1" showErrorMessage="1" prompt="Kirjoita määrä tähän sarakkeeseen tämän otsikon alle" sqref="B8" xr:uid="{00000000-0002-0000-0000-00000C000000}"/>
    <dataValidation allowBlank="1" showInputMessage="1" showErrorMessage="1" prompt="Kirjoita tiedot tähän sarakkeeseen tämän otsikon alle" sqref="C8" xr:uid="{00000000-0002-0000-0000-00000D000000}"/>
    <dataValidation allowBlank="1" showInputMessage="1" showErrorMessage="1" prompt="Kirjoita yksikköhinta tähän sarakkeeseen tämän otsikon alle" sqref="D8" xr:uid="{00000000-0002-0000-0000-00000E000000}"/>
    <dataValidation allowBlank="1" showInputMessage="1" showErrorMessage="1" prompt="Rivin summa lasketaan automaattisesti tähän sarakkeeseen tämän otsikon alle" sqref="E8" xr:uid="{00000000-0002-0000-0000-00000F000000}"/>
    <dataValidation allowBlank="1" showInputMessage="1" showErrorMessage="1" prompt="Kirjoita alennuksen määrä tähän soluun" sqref="E24" xr:uid="{00000000-0002-0000-0000-000010000000}"/>
    <dataValidation allowBlank="1" showInputMessage="1" showErrorMessage="1" prompt="Nettosumma lasketaan automaattisesti tähän soluun" sqref="E25" xr:uid="{00000000-0002-0000-0000-000011000000}"/>
    <dataValidation allowBlank="1" showInputMessage="1" showErrorMessage="1" prompt="Kirjoita veron määrä tähän soluun" sqref="E26" xr:uid="{00000000-0002-0000-0000-000012000000}"/>
    <dataValidation allowBlank="1" showInputMessage="1" showErrorMessage="1" prompt="Summa lasketaan automaattisesti tähän soluun" sqref="E27" xr:uid="{00000000-0002-0000-0000-000013000000}"/>
    <dataValidation allowBlank="1" showInputMessage="1" showErrorMessage="1" prompt="Tämän otsikon alapuolella olevat maksutiedot päivitetään automaattisesti Yrityksen tiedot -laskentataulukossa olevien merkintöjen mukaan" sqref="B28" xr:uid="{00000000-0002-0000-0000-000014000000}"/>
    <dataValidation allowBlank="1" showInputMessage="1" showErrorMessage="1" prompt="Tämän otsikon alapuolella olevat muut tiedot päivitetään automaattisesti Yrityksen tiedot -laskentataulukossa olevien merkintöjen mukaan" sqref="E28" xr:uid="{00000000-0002-0000-0000-000015000000}"/>
    <dataValidation allowBlank="1" showInputMessage="1" showErrorMessage="1" prompt="Kirjoita maksun eräpäivä tähän soluun" sqref="C3" xr:uid="{00000000-0002-0000-0000-000016000000}"/>
    <dataValidation allowBlank="1" showInputMessage="1" showErrorMessage="1" prompt="Laskun summa päivitetään automaattisesti tähän soluun" sqref="D2:E3" xr:uid="{00000000-0002-0000-0000-000017000000}"/>
    <dataValidation allowBlank="1" showInputMessage="1" showErrorMessage="1" prompt="Siirtymislinkki Yrityksen tiedot -laskentataulukkoon" sqref="G2:G3" xr:uid="{00000000-0002-0000-0000-000018000000}"/>
    <dataValidation allowBlank="1" showInputMessage="1" showErrorMessage="1" prompt="Kirjoita asiakkaan postitoimipaikka, osavaltio ja postinumero tähän soluun" sqref="B7" xr:uid="{00000000-0002-0000-0000-000019000000}"/>
    <dataValidation allowBlank="1" showInputMessage="1" showErrorMessage="1" prompt="Kirjoita alennuksen määrä soluun oikealla" sqref="B24:D24" xr:uid="{00000000-0002-0000-0000-00001A000000}"/>
    <dataValidation allowBlank="1" showInputMessage="1" showErrorMessage="1" prompt="Nettosumma lasketaan automaattisesti soluun oikealla" sqref="B25:D25" xr:uid="{00000000-0002-0000-0000-00001B000000}"/>
    <dataValidation allowBlank="1" showInputMessage="1" showErrorMessage="1" prompt="Kirjoita veron määrä soluun oikealla" sqref="B26:D26" xr:uid="{00000000-0002-0000-0000-00001C000000}"/>
    <dataValidation allowBlank="1" showInputMessage="1" showErrorMessage="1" prompt="Summa lasketaan automaattisesti soluun oikealla" sqref="B27:D27" xr:uid="{00000000-0002-0000-0000-00001D000000}"/>
  </dataValidations>
  <hyperlinks>
    <hyperlink ref="G2:G3" location="'Yrityksen tiedot'!A1" tooltip="Valitse, kun haluat siirtyä Yrityksen tiedot -laskentataulukkoon" display="Yrityksen tiedot" xr:uid="{00000000-0004-0000-0000-000000000000}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21" customWidth="1"/>
    <col min="2" max="2" width="32.69921875" style="21" customWidth="1"/>
    <col min="3" max="3" width="36.796875" style="21" customWidth="1"/>
    <col min="4" max="4" width="2.69921875" style="21" customWidth="1"/>
    <col min="5" max="5" width="22.69921875" style="21" customWidth="1"/>
    <col min="6" max="6" width="2.69921875" customWidth="1"/>
  </cols>
  <sheetData>
    <row r="1" spans="2:5" ht="70.5" customHeight="1" thickBot="1" x14ac:dyDescent="0.5">
      <c r="B1" s="3" t="s">
        <v>29</v>
      </c>
      <c r="C1" s="3"/>
    </row>
    <row r="2" spans="2:5" ht="39.950000000000003" customHeight="1" thickTop="1" x14ac:dyDescent="0.2">
      <c r="B2" s="22" t="s">
        <v>30</v>
      </c>
      <c r="C2" s="22" t="s">
        <v>48</v>
      </c>
      <c r="E2" s="23" t="s">
        <v>58</v>
      </c>
    </row>
    <row r="3" spans="2:5" ht="30" customHeight="1" x14ac:dyDescent="0.2">
      <c r="B3" s="14" t="s">
        <v>31</v>
      </c>
      <c r="C3" s="14" t="s">
        <v>49</v>
      </c>
      <c r="E3" s="1"/>
    </row>
    <row r="4" spans="2:5" ht="30" customHeight="1" x14ac:dyDescent="0.2">
      <c r="B4" s="14" t="s">
        <v>32</v>
      </c>
      <c r="C4" s="14" t="s">
        <v>21</v>
      </c>
    </row>
    <row r="5" spans="2:5" ht="30" customHeight="1" x14ac:dyDescent="0.2">
      <c r="B5" s="14" t="s">
        <v>33</v>
      </c>
      <c r="C5" s="14" t="s">
        <v>22</v>
      </c>
    </row>
    <row r="6" spans="2:5" ht="30" customHeight="1" x14ac:dyDescent="0.2">
      <c r="B6" s="14" t="s">
        <v>34</v>
      </c>
      <c r="C6" s="14" t="s">
        <v>23</v>
      </c>
    </row>
    <row r="7" spans="2:5" ht="30" customHeight="1" x14ac:dyDescent="0.2">
      <c r="B7" s="14" t="s">
        <v>35</v>
      </c>
      <c r="C7" s="14"/>
    </row>
    <row r="8" spans="2:5" ht="30" customHeight="1" x14ac:dyDescent="0.2">
      <c r="B8" s="14" t="s">
        <v>36</v>
      </c>
      <c r="C8" s="14"/>
    </row>
    <row r="9" spans="2:5" ht="30" customHeight="1" x14ac:dyDescent="0.2">
      <c r="B9" s="14" t="s">
        <v>37</v>
      </c>
      <c r="C9" s="14"/>
    </row>
    <row r="10" spans="2:5" ht="30" customHeight="1" x14ac:dyDescent="0.2">
      <c r="B10" s="14" t="s">
        <v>38</v>
      </c>
      <c r="C10" s="29" t="s">
        <v>50</v>
      </c>
    </row>
    <row r="11" spans="2:5" ht="30" customHeight="1" x14ac:dyDescent="0.2">
      <c r="B11" s="14" t="s">
        <v>39</v>
      </c>
      <c r="C11" s="30" t="s">
        <v>51</v>
      </c>
    </row>
    <row r="12" spans="2:5" ht="30" customHeight="1" x14ac:dyDescent="0.2">
      <c r="B12" s="14" t="s">
        <v>40</v>
      </c>
      <c r="C12" s="14" t="s">
        <v>52</v>
      </c>
    </row>
    <row r="13" spans="2:5" ht="30" customHeight="1" x14ac:dyDescent="0.2">
      <c r="B13" s="14" t="s">
        <v>41</v>
      </c>
      <c r="C13" s="14" t="s">
        <v>53</v>
      </c>
    </row>
    <row r="14" spans="2:5" ht="30" customHeight="1" x14ac:dyDescent="0.2">
      <c r="B14" s="14" t="s">
        <v>42</v>
      </c>
      <c r="C14" s="14" t="s">
        <v>54</v>
      </c>
    </row>
    <row r="15" spans="2:5" ht="30" customHeight="1" x14ac:dyDescent="0.2">
      <c r="B15" s="14" t="s">
        <v>43</v>
      </c>
      <c r="C15" s="14" t="s">
        <v>55</v>
      </c>
    </row>
    <row r="16" spans="2:5" ht="30" customHeight="1" x14ac:dyDescent="0.2">
      <c r="B16" s="14" t="s">
        <v>44</v>
      </c>
      <c r="C16" s="14" t="s">
        <v>56</v>
      </c>
    </row>
    <row r="17" spans="2:3" ht="30" customHeight="1" x14ac:dyDescent="0.2">
      <c r="B17" s="14" t="s">
        <v>45</v>
      </c>
      <c r="C17" s="14" t="s">
        <v>57</v>
      </c>
    </row>
    <row r="18" spans="2:3" ht="30" customHeight="1" x14ac:dyDescent="0.2">
      <c r="B18" s="14" t="s">
        <v>46</v>
      </c>
      <c r="C18" s="14">
        <v>1234567</v>
      </c>
    </row>
    <row r="19" spans="2:3" ht="30" customHeight="1" x14ac:dyDescent="0.2">
      <c r="B19" s="14" t="s">
        <v>15</v>
      </c>
      <c r="C19" s="14">
        <v>9876543210</v>
      </c>
    </row>
    <row r="20" spans="2:3" ht="30" customHeight="1" x14ac:dyDescent="0.2">
      <c r="B20" s="24" t="s">
        <v>47</v>
      </c>
      <c r="C20" s="14" t="s">
        <v>55</v>
      </c>
    </row>
    <row r="21" spans="2:3" ht="30" customHeight="1" thickBot="1" x14ac:dyDescent="0.25">
      <c r="B21" s="25"/>
      <c r="C21" s="25"/>
    </row>
    <row r="22" spans="2:3" ht="30" customHeight="1" thickTop="1" x14ac:dyDescent="0.2"/>
  </sheetData>
  <sheetProtection selectLockedCells="1"/>
  <dataValidations count="5">
    <dataValidation allowBlank="1" showInputMessage="1" showErrorMessage="1" prompt="Kirjoita yrityksen tiedot ja saajan tiedot tähän laskentataulukkoon. Valitse solu E2, kun haluat siirtyä Lasku-laskentataulukkoon" sqref="A1" xr:uid="{00000000-0002-0000-0100-000000000000}"/>
    <dataValidation allowBlank="1" showInputMessage="1" showErrorMessage="1" prompt="Tämän laskentataulukon otsikko on tässä solussa" sqref="B1" xr:uid="{00000000-0002-0000-0100-000001000000}"/>
    <dataValidation allowBlank="1" showInputMessage="1" showErrorMessage="1" prompt="Otsikot laskuttavan yrityksen tietoja varten ovat tässä sarakkeessa tämän otsikon alla. Näitä otsikoita voi muuttaa. Otsikoita vastaavat tiedot kirjoitetaan sarakkeeseen oikealla" sqref="B2" xr:uid="{00000000-0002-0000-0100-000002000000}"/>
    <dataValidation allowBlank="1" showInputMessage="1" showErrorMessage="1" prompt="Kirjoita yrityksen tiedot tähän sarakkeeseen tämän otsikon alle" sqref="C2" xr:uid="{00000000-0002-0000-0100-000003000000}"/>
    <dataValidation allowBlank="1" showInputMessage="1" showErrorMessage="1" prompt="Siirtymislinkki Lasku-laskentataulukkoon" sqref="E2" xr:uid="{00000000-0002-0000-0100-000004000000}"/>
  </dataValidations>
  <hyperlinks>
    <hyperlink ref="E2" location="'Lasku'!A1" tooltip="Valitse tämä, kun haluat siirtyä Lasku-laskentataulukkoon" display="Lasku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Lasku</vt:lpstr>
      <vt:lpstr>Yrityksen tiedot</vt:lpstr>
      <vt:lpstr>Lasku_yhteensä</vt:lpstr>
      <vt:lpstr>Laskun_numeron_näyttö</vt:lpstr>
      <vt:lpstr>Otsikko2</vt:lpstr>
      <vt:lpstr>Lasku!Print_Titles</vt:lpstr>
      <vt:lpstr>'Yrityksen tiedot'!Print_Titles</vt:lpstr>
      <vt:lpstr>Riviotsikkoalue1..C3</vt:lpstr>
      <vt:lpstr>Sarakeotsikko1</vt:lpstr>
      <vt:lpstr>Sarakeotsikkoalue1..B7.1</vt:lpstr>
      <vt:lpstr>Sarakeotsikkoalue2..D6.1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2018-07-04T07:19:04Z</dcterms:created>
  <dcterms:modified xsi:type="dcterms:W3CDTF">2018-07-13T08:06:11Z</dcterms:modified>
</cp:coreProperties>
</file>