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D9ADDBF5-D3D5-459A-BD1D-44070589A5B1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Lomabudjetti" sheetId="1" r:id="rId1"/>
    <sheet name="Luettelomerkintä" sheetId="3" r:id="rId2"/>
    <sheet name="Luettelotiedot" sheetId="2" r:id="rId3"/>
  </sheets>
  <definedNames>
    <definedName name="BudgetAmount">#REF!</definedName>
    <definedName name="GiftCategoryList">GiftCategories[LAHJALUOKAT]</definedName>
    <definedName name="Osittaja_LAHJALUOKKA">#N/A</definedName>
    <definedName name="Osittaja_OSTETTU">#N/A</definedName>
    <definedName name="Osittaja_PAKKAUKSEN_TILA">#N/A</definedName>
    <definedName name="Osittaja_SAAJA">#N/A</definedName>
    <definedName name="Osittaja_TOIMITUKSEN_TILA">#N/A</definedName>
    <definedName name="PeopleList">Henkilöt[IHMISET]</definedName>
    <definedName name="_xlnm.Print_Titles" localSheetId="1">Luettelomerkintä!$3:$3</definedName>
    <definedName name="_xlnm.Print_Titles" localSheetId="2">Luettelotiedot!$3:$3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<sst xmlns="http://schemas.openxmlformats.org/spreadsheetml/2006/main" count="137" uniqueCount="59">
  <si>
    <t>Lomaostosbudjetti</t>
  </si>
  <si>
    <t>Valomerkkijono on tässä solussa.</t>
  </si>
  <si>
    <t>LUETTELOMERKINTÄ &gt;</t>
  </si>
  <si>
    <t>LUETTELOTIEDOT &gt;</t>
  </si>
  <si>
    <t>SUMMAT</t>
  </si>
  <si>
    <t>Yhdistelmäpalkkikaavio, joka näyttää kustannuksiin varatut rahat ja tähän asti käytetyn summan, on tässä solussa.</t>
  </si>
  <si>
    <t>KUSTANNUKSIIN VARATTU</t>
  </si>
  <si>
    <t>KÄYTETTY TÄHÄN MENNESSÄ</t>
  </si>
  <si>
    <t>EROTUS</t>
  </si>
  <si>
    <r>
      <rPr>
        <b/>
        <i/>
        <sz val="11"/>
        <color theme="1" tint="0.34998626667073579"/>
        <rFont val="Trebuchet MS"/>
        <family val="2"/>
        <scheme val="minor"/>
      </rPr>
      <t>Päivitä</t>
    </r>
    <r>
      <rPr>
        <i/>
        <sz val="11"/>
        <color theme="1" tint="0.34998626667073579"/>
        <rFont val="Trebuchet MS"/>
        <family val="2"/>
        <scheme val="minor"/>
      </rPr>
      <t xml:space="preserve"> alla oleva raportti </t>
    </r>
    <r>
      <rPr>
        <b/>
        <i/>
        <sz val="11"/>
        <color theme="1" tint="0.34998626667073579"/>
        <rFont val="Trebuchet MS"/>
        <family val="2"/>
        <scheme val="minor"/>
      </rPr>
      <t>l</t>
    </r>
    <r>
      <rPr>
        <i/>
        <sz val="11"/>
        <color theme="1" tint="0.34998626667073579"/>
        <rFont val="Trebuchet MS"/>
        <family val="2"/>
        <scheme val="minor"/>
      </rPr>
      <t>ataamalla se uudelleen.</t>
    </r>
  </si>
  <si>
    <t>Osittaja taulukon tietojen suodattamiseen pakkauksen tila mukaan on tässä solussa.</t>
  </si>
  <si>
    <t>Osittaja taulukon tietojen suodattamiseen ostettu mukaan on tässä solussa.</t>
  </si>
  <si>
    <t>ERITTELY</t>
  </si>
  <si>
    <t>Osittaja taulukon tietojen suodattamiseen saaja mukaan on tässä solussa.</t>
  </si>
  <si>
    <t>Lahjakustannukset</t>
  </si>
  <si>
    <t>Nimi 3</t>
  </si>
  <si>
    <t>Ostettu</t>
  </si>
  <si>
    <t>Pienoisrautatie</t>
  </si>
  <si>
    <t>Palapeli</t>
  </si>
  <si>
    <t>Ei ostettu</t>
  </si>
  <si>
    <t>Osittaja taulukon tietojen suodattamiseen toimituksen tila mukaan on tässä solussa.</t>
  </si>
  <si>
    <t>Osittaja taulukon tietojen suodattamiseen lahjaluokka mukaan on tässä solussa.</t>
  </si>
  <si>
    <t>Polkupyörä</t>
  </si>
  <si>
    <t>Nimi 2</t>
  </si>
  <si>
    <t>Sukat</t>
  </si>
  <si>
    <t>Nukkekoti</t>
  </si>
  <si>
    <t>Nimi 4</t>
  </si>
  <si>
    <t>Leikekirjatarpeet</t>
  </si>
  <si>
    <t>Valokuva-albumi</t>
  </si>
  <si>
    <t>Nimi 5</t>
  </si>
  <si>
    <t>Xbox-peli</t>
  </si>
  <si>
    <t>Paita</t>
  </si>
  <si>
    <t>Lahjakortti</t>
  </si>
  <si>
    <t>Nimi 1</t>
  </si>
  <si>
    <t>Pusero</t>
  </si>
  <si>
    <t>Nimi 6</t>
  </si>
  <si>
    <t>Kaikki yhteensä</t>
  </si>
  <si>
    <t>Ostoslista</t>
  </si>
  <si>
    <t>&lt; LOMABUDJETTI</t>
  </si>
  <si>
    <t>SAAJA</t>
  </si>
  <si>
    <t>LAHJALUOKKA</t>
  </si>
  <si>
    <t>LAHJA</t>
  </si>
  <si>
    <t>KUSTANNUKSET</t>
  </si>
  <si>
    <t>OSTETTU</t>
  </si>
  <si>
    <t>TOIMITUKSEN TILA</t>
  </si>
  <si>
    <t>PAKKAUKSEN TILA</t>
  </si>
  <si>
    <t>Perheen lahja</t>
  </si>
  <si>
    <t>Saapunut</t>
  </si>
  <si>
    <t>Pakattu</t>
  </si>
  <si>
    <t>Yleinen lahja</t>
  </si>
  <si>
    <t>Ei pakattu</t>
  </si>
  <si>
    <t>kuljetuksessa</t>
  </si>
  <si>
    <t>Luettelotiedot</t>
  </si>
  <si>
    <t>&lt; LUETTELOMERKINTÄ</t>
  </si>
  <si>
    <t>IHMISET</t>
  </si>
  <si>
    <t>LAHJALUOKAT</t>
  </si>
  <si>
    <t>Sukan täytettä</t>
  </si>
  <si>
    <t>Puolison lahja</t>
  </si>
  <si>
    <t>Erityinen lahja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</si>
</sst>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\-#,##0.00\ &quot;€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€&quot;"/>
  </numFmts>
  <fonts count="21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8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8" fillId="0" borderId="0" xfId="3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 wrapText="1" indent="1"/>
    </xf>
    <xf numFmtId="169" fontId="0" fillId="0" borderId="0" xfId="0" applyNumberFormat="1">
      <alignment vertical="center" wrapText="1"/>
    </xf>
    <xf numFmtId="16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20" fillId="0" borderId="0" xfId="0" applyFont="1">
      <alignment vertical="center" wrapText="1"/>
    </xf>
    <xf numFmtId="169" fontId="12" fillId="2" borderId="1" xfId="0" applyNumberFormat="1" applyFont="1" applyFill="1" applyBorder="1">
      <alignment vertical="center" wrapText="1"/>
    </xf>
    <xf numFmtId="169" fontId="4" fillId="2" borderId="1" xfId="0" applyNumberFormat="1" applyFont="1" applyFill="1" applyBorder="1">
      <alignment vertical="center" wrapText="1"/>
    </xf>
    <xf numFmtId="169" fontId="14" fillId="2" borderId="1" xfId="0" applyNumberFormat="1" applyFont="1" applyFill="1" applyBorder="1" applyAlignment="1">
      <alignment vertical="top" wrapText="1"/>
    </xf>
    <xf numFmtId="0" fontId="13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70" formatCode="&quot;$&quot;#,##0.00"/>
      <alignment horizontal="left" vertical="bottom" textRotation="0" wrapText="0" indent="0" justifyLastLine="0" shrinkToFit="0" readingOrder="0"/>
    </dxf>
    <dxf>
      <numFmt numFmtId="169" formatCode="#,##0.00\ &quot;€&quot;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71" formatCode="0\ %"/>
      <alignment horizontal="center" vertical="center" textRotation="0" wrapText="0" indent="0" justifyLastLine="0" shrinkToFit="0" readingOrder="0"/>
    </dxf>
    <dxf>
      <numFmt numFmtId="169" formatCode="#,##0.00\ &quot;€&quot;"/>
      <alignment horizontal="left" vertical="bottom" textRotation="0" wrapText="0" indent="0" justifyLastLine="0" shrinkToFit="0" readingOrder="0"/>
    </dxf>
    <dxf>
      <numFmt numFmtId="169" formatCode="#,##0.00\ &quot;€&quot;"/>
      <alignment horizontal="left" vertical="center" textRotation="0" wrapText="0" indent="0" justifyLastLine="0" shrinkToFit="0" readingOrder="0"/>
    </dxf>
    <dxf>
      <numFmt numFmtId="169" formatCode="#,##0.00\ &quot;€&quot;"/>
      <alignment horizontal="left" vertical="bottom" textRotation="0" wrapText="0" indent="0" justifyLastLine="0" shrinkToFit="0" readingOrder="0"/>
    </dxf>
    <dxf>
      <numFmt numFmtId="164" formatCode="#,##0.00\ &quot;€&quot;;\-#,##0.00\ &quot;€&quot;"/>
      <alignment horizontal="right" vertical="center" textRotation="0" wrapText="1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72" formatCode="d/m/yyyy"/>
      <alignment horizontal="left" vertical="center" textRotation="0" wrapText="0" indent="0" justifyLastLine="0" shrinkToFit="0" readingOrder="0"/>
    </dxf>
    <dxf>
      <numFmt numFmtId="172" formatCode="d/m/yyyy"/>
      <alignment horizontal="left" vertical="center" textRotation="0" wrapText="0" indent="0" justifyLastLine="0" shrinkToFit="0" readingOrder="0"/>
    </dxf>
    <dxf>
      <numFmt numFmtId="169" formatCode="#,##0.00\ &quot;€&quot;"/>
    </dxf>
    <dxf>
      <alignment horizontal="right" readingOrder="0"/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>
          <bgColor theme="5"/>
        </patternFill>
      </fill>
    </dxf>
    <dxf>
      <font>
        <b val="0"/>
        <i val="0"/>
        <color theme="3" tint="-0.24994659260841701"/>
      </font>
      <border>
        <horizontal style="thin">
          <color theme="2" tint="-0.499984740745262"/>
        </horizontal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/>
      </border>
    </dxf>
    <dxf>
      <font>
        <color theme="2" tint="-0.749961851863155"/>
      </font>
    </dxf>
    <dxf>
      <font>
        <b val="0"/>
        <i val="0"/>
        <sz val="12"/>
        <color theme="4"/>
        <name val="Verdana"/>
        <family val="2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family val="2"/>
        <scheme val="minor"/>
      </font>
      <fill>
        <patternFill>
          <bgColor theme="0"/>
        </patternFill>
      </fill>
    </dxf>
  </dxfs>
  <tableStyles count="3" defaultTableStyle="Jouluostosbudjetti" defaultPivotStyle="Jouluostosbudjetin Pivot-taulukkotyyli">
    <tableStyle name="Christmas Shopping Budget Slicer" pivot="0" table="0" count="10" xr9:uid="{00000000-0011-0000-FFFF-FFFF00000000}">
      <tableStyleElement type="wholeTable" dxfId="27"/>
      <tableStyleElement type="headerRow" dxfId="26"/>
    </tableStyle>
    <tableStyle name="Jouluostosbudjetin Pivot-taulukkotyyli" table="0" count="5" xr9:uid="{00000000-0011-0000-FFFF-FFFF01000000}">
      <tableStyleElement type="wholeTable" dxfId="25"/>
      <tableStyleElement type="totalRow" dxfId="24"/>
      <tableStyleElement type="firstRowStripe" dxfId="23"/>
      <tableStyleElement type="firstRowSubheading" dxfId="22"/>
      <tableStyleElement type="secondRowSubheading" dxfId="21"/>
    </tableStyle>
    <tableStyle name="Jouluostosbudjetti" pivot="0" count="3" xr9:uid="{00000000-0011-0000-FFFF-FFFF02000000}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b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Christmas Shopping Budget Slicer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Lomabudjetti!$B$5</c:f>
              <c:strCache>
                <c:ptCount val="1"/>
                <c:pt idx="0">
                  <c:v>KÄYTETTY TÄHÄN MENNESSÄ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Lomabudjetti!$B$3</c:f>
              <c:strCache>
                <c:ptCount val="1"/>
                <c:pt idx="0">
                  <c:v>SUMMAT</c:v>
                </c:pt>
              </c:strCache>
            </c:strRef>
          </c:cat>
          <c:val>
            <c:numRef>
              <c:f>Lomabudjetti!$C$5</c:f>
              <c:numCache>
                <c:formatCode>#,##0.00\ "€"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Lomabudjetti!$B$4</c:f>
              <c:strCache>
                <c:ptCount val="1"/>
                <c:pt idx="0">
                  <c:v>KUSTANNUKSIIN VARATTU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Lomabudjetti!$B$3</c:f>
              <c:strCache>
                <c:ptCount val="1"/>
                <c:pt idx="0">
                  <c:v>SUMMAT</c:v>
                </c:pt>
              </c:strCache>
            </c:strRef>
          </c:cat>
          <c:val>
            <c:numRef>
              <c:f>Lomabudjetti!$C$4</c:f>
              <c:numCache>
                <c:formatCode>#,##0.00\ "€"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€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1905000</xdr:colOff>
      <xdr:row>5</xdr:row>
      <xdr:rowOff>495300</xdr:rowOff>
    </xdr:to>
    <xdr:graphicFrame macro="">
      <xdr:nvGraphicFramePr>
        <xdr:cNvPr id="2" name="TotalsChart" descr="Yhdistelmäpalkkikaavio näyttää kohteet Käytetty tähän mennessä ja Kustannuksiin varatt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Kuva 2" descr="Valomerkkijo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</xdr:row>
      <xdr:rowOff>57149</xdr:rowOff>
    </xdr:from>
    <xdr:to>
      <xdr:col>3</xdr:col>
      <xdr:colOff>2085975</xdr:colOff>
      <xdr:row>22</xdr:row>
      <xdr:rowOff>118124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AAJA" descr="Slicer to filter the list to the left on the selected name. To select multiple names, hold the Ctrl key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A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43425" y="3067049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266700</xdr:colOff>
      <xdr:row>13</xdr:row>
      <xdr:rowOff>38100</xdr:rowOff>
    </xdr:from>
    <xdr:to>
      <xdr:col>5</xdr:col>
      <xdr:colOff>2095500</xdr:colOff>
      <xdr:row>20</xdr:row>
      <xdr:rowOff>9225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LAHJALUOKKA" descr="Slicer to filter gift category from the list to the left on that category. To select multiple categories, hold the Ctrl key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HJALUOK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400" y="453390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257175</xdr:colOff>
      <xdr:row>7</xdr:row>
      <xdr:rowOff>47625</xdr:rowOff>
    </xdr:from>
    <xdr:to>
      <xdr:col>5</xdr:col>
      <xdr:colOff>2085975</xdr:colOff>
      <xdr:row>12</xdr:row>
      <xdr:rowOff>117450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OSTETTU" descr="Slicer to filter purchase status from the list to the left on that status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STET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86875" y="305752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304800</xdr:colOff>
      <xdr:row>13</xdr:row>
      <xdr:rowOff>38100</xdr:rowOff>
    </xdr:from>
    <xdr:to>
      <xdr:col>4</xdr:col>
      <xdr:colOff>2133600</xdr:colOff>
      <xdr:row>20</xdr:row>
      <xdr:rowOff>9225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TOIMITUKSEN TILA" descr="Slicer to filter delivery status from the list to the left on that status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OIMITUKSEN TIL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96100" y="453390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314325</xdr:colOff>
      <xdr:row>7</xdr:row>
      <xdr:rowOff>47625</xdr:rowOff>
    </xdr:from>
    <xdr:to>
      <xdr:col>4</xdr:col>
      <xdr:colOff>2143125</xdr:colOff>
      <xdr:row>12</xdr:row>
      <xdr:rowOff>117450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PAKKAUKSEN TILA" descr="Slicer to filter wrapped status from the list to the left on that status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KKAUKSEN TIL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305752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1158875</xdr:colOff>
      <xdr:row>1</xdr:row>
      <xdr:rowOff>426720</xdr:rowOff>
    </xdr:to>
    <xdr:pic>
      <xdr:nvPicPr>
        <xdr:cNvPr id="3" name="Kuva 2" descr="Valomerkkijon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Kuva 2" descr="Valomerkkijo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5.239688310183" createdVersion="5" refreshedVersion="6" minRefreshableVersion="3" recordCount="12" xr:uid="{00000000-000A-0000-FFFF-FFFF00000000}">
  <cacheSource type="worksheet">
    <worksheetSource name="GiftData"/>
  </cacheSource>
  <cacheFields count="7">
    <cacheField name="SAAJA" numFmtId="14">
      <sharedItems count="6">
        <s v="Nimi 3"/>
        <s v="Nimi 2"/>
        <s v="Nimi 4"/>
        <s v="Nimi 5"/>
        <s v="Nimi 1"/>
        <s v="Nimi 6"/>
      </sharedItems>
    </cacheField>
    <cacheField name="LAHJALUOKKA" numFmtId="14">
      <sharedItems count="2">
        <s v="Perheen lahja"/>
        <s v="Yleinen lahja"/>
      </sharedItems>
    </cacheField>
    <cacheField name="LAHJA" numFmtId="0">
      <sharedItems count="11">
        <s v="Pienoisrautatie"/>
        <s v="Sukat"/>
        <s v="Palapeli"/>
        <s v="Leikekirjatarpeet"/>
        <s v="Xbox-peli"/>
        <s v="Paita"/>
        <s v="Pusero"/>
        <s v="Nukkekoti"/>
        <s v="Polkupyörä"/>
        <s v="Valokuva-albumi"/>
        <s v="Lahjakortti"/>
      </sharedItems>
    </cacheField>
    <cacheField name="KUSTANNUKSET" numFmtId="164">
      <sharedItems containsSemiMixedTypes="0" containsString="0" containsNumber="1" containsInteger="1" minValue="14" maxValue="49"/>
    </cacheField>
    <cacheField name="OSTETTU" numFmtId="169">
      <sharedItems count="2">
        <s v="Ostettu"/>
        <s v="Ei ostettu"/>
      </sharedItems>
    </cacheField>
    <cacheField name="TOIMITUKSEN TILA" numFmtId="9">
      <sharedItems containsBlank="1" count="3">
        <s v="Saapunut"/>
        <s v="kuljetuksessa"/>
        <m/>
      </sharedItems>
    </cacheField>
    <cacheField name="PAKKAUKSEN TILA" numFmtId="169">
      <sharedItems containsBlank="1" count="3">
        <s v="Pakattu"/>
        <s v="Ei pakattu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GiftPivotTable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 defaultSubtotal="0">
      <items count="2">
        <item x="0"/>
        <item x="1"/>
      </items>
    </pivotField>
    <pivotField axis="axisRow" showAll="0" defaultSubtotal="0">
      <items count="11">
        <item x="5"/>
        <item x="10"/>
        <item x="3"/>
        <item x="1"/>
        <item x="7"/>
        <item x="0"/>
        <item x="2"/>
        <item x="8"/>
        <item x="6"/>
        <item x="9"/>
        <item x="4"/>
      </items>
    </pivotField>
    <pivotField dataField="1" numFmtId="164" showAll="0" defaultSubtotal="0"/>
    <pivotField axis="axisRow" showAll="0" defaultSubtotal="0">
      <items count="2">
        <item x="0"/>
        <item x="1"/>
      </items>
    </pivotField>
    <pivotField showAll="0" defaultSubtotal="0">
      <items count="3">
        <item x="1"/>
        <item x="0"/>
        <item x="2"/>
      </items>
    </pivotField>
    <pivotField showAll="0" defaultSubtotal="0">
      <items count="3">
        <item x="1"/>
        <item x="0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5"/>
    </i>
    <i r="2">
      <x v="6"/>
    </i>
    <i r="1">
      <x v="1"/>
    </i>
    <i r="2">
      <x v="7"/>
    </i>
    <i t="blank">
      <x/>
    </i>
    <i>
      <x v="1"/>
    </i>
    <i r="1">
      <x/>
    </i>
    <i r="2">
      <x v="3"/>
    </i>
    <i r="2">
      <x v="4"/>
    </i>
    <i t="blank">
      <x v="1"/>
    </i>
    <i>
      <x v="2"/>
    </i>
    <i r="1">
      <x/>
    </i>
    <i r="2">
      <x v="2"/>
    </i>
    <i r="2">
      <x v="9"/>
    </i>
    <i t="blank">
      <x v="2"/>
    </i>
    <i>
      <x v="3"/>
    </i>
    <i r="1">
      <x/>
    </i>
    <i r="2">
      <x v="10"/>
    </i>
    <i r="1">
      <x v="1"/>
    </i>
    <i r="2">
      <x/>
    </i>
    <i r="2">
      <x v="1"/>
    </i>
    <i t="blank">
      <x v="3"/>
    </i>
    <i>
      <x v="4"/>
    </i>
    <i r="1">
      <x/>
    </i>
    <i r="2">
      <x v="8"/>
    </i>
    <i t="blank">
      <x v="4"/>
    </i>
    <i>
      <x v="5"/>
    </i>
    <i r="1">
      <x v="1"/>
    </i>
    <i r="2">
      <x v="3"/>
    </i>
    <i t="blank">
      <x v="5"/>
    </i>
    <i t="grand">
      <x/>
    </i>
  </rowItems>
  <colItems count="1">
    <i/>
  </colItems>
  <dataFields count="1">
    <dataField name="Lahjakustannukset" fld="3" baseField="0" baseItem="0" numFmtId="169"/>
  </dataFields>
  <formats count="2">
    <format dxfId="17">
      <pivotArea dataOnly="0" labelOnly="1" outline="0" axis="axisValues" fieldPosition="0"/>
    </format>
    <format dxfId="16">
      <pivotArea outline="0" collapsedLevelsAreSubtotals="1" fieldPosition="0"/>
    </format>
  </formats>
  <pivotTableStyleInfo name="Jouluostosbudjetin Pivot-taulukkotyyli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-taulukko, joka näyttää lahjat eriteltyinä saajan, ostotilan ja lahjan mukaan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AAJA" xr10:uid="{00000000-0013-0000-FFFF-FFFF01000000}" sourceName="SAAJA">
  <pivotTables>
    <pivotTable tabId="1" name="GiftPivotTable"/>
  </pivotTables>
  <data>
    <tabular pivotCacheId="1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LAHJALUOKKA" xr10:uid="{00000000-0013-0000-FFFF-FFFF02000000}" sourceName="LAHJALUOKKA">
  <pivotTables>
    <pivotTable tabId="1" name="GiftPivotTable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OSTETTU" xr10:uid="{00000000-0013-0000-FFFF-FFFF03000000}" sourceName="OSTETTU">
  <pivotTables>
    <pivotTable tabId="1" name="GiftPivotTable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TOIMITUKSEN_TILA" xr10:uid="{00000000-0013-0000-FFFF-FFFF04000000}" sourceName="TOIMITUKSEN TILA">
  <pivotTables>
    <pivotTable tabId="1" name="GiftPivotTable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PAKKAUKSEN_TILA" xr10:uid="{00000000-0013-0000-FFFF-FFFF05000000}" sourceName="PAKKAUKSEN TILA">
  <pivotTables>
    <pivotTable tabId="1" name="GiftPivotTable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AJA" xr10:uid="{00000000-0014-0000-FFFF-FFFF01000000}" cache="Osittaja_SAAJA" caption="SAAJA" rowHeight="273050"/>
  <slicer name="LAHJALUOKKA" xr10:uid="{00000000-0014-0000-FFFF-FFFF02000000}" cache="Osittaja_LAHJALUOKKA" caption="LAHJALUOKKA" rowHeight="273050"/>
  <slicer name="OSTETTU" xr10:uid="{00000000-0014-0000-FFFF-FFFF03000000}" cache="Osittaja_OSTETTU" caption="OSTETTU" rowHeight="273050"/>
  <slicer name="TOIMITUKSEN TILA" xr10:uid="{00000000-0014-0000-FFFF-FFFF04000000}" cache="Osittaja_TOIMITUKSEN_TILA" caption="TOIMITUKSEN TILA" rowHeight="273050"/>
  <slicer name="PAKKAUKSEN TILA" xr10:uid="{00000000-0014-0000-FFFF-FFFF05000000}" cache="Osittaja_PAKKAUKSEN_TILA" caption="PAKKAUKSEN TILA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Data" displayName="GiftData" ref="B3:H15">
  <autoFilter ref="B3:H15" xr:uid="{00000000-0009-0000-0100-000001000000}"/>
  <tableColumns count="7">
    <tableColumn id="1" xr3:uid="{00000000-0010-0000-0000-000001000000}" name="SAAJA" totalsRowLabel="Summa" dataDxfId="15"/>
    <tableColumn id="5" xr3:uid="{00000000-0010-0000-0000-000005000000}" name="LAHJALUOKKA" dataDxfId="14" totalsRowDxfId="13"/>
    <tableColumn id="2" xr3:uid="{00000000-0010-0000-0000-000002000000}" name="LAHJA" dataDxfId="12" totalsRowDxfId="11"/>
    <tableColumn id="3" xr3:uid="{00000000-0010-0000-0000-000003000000}" name="KUSTANNUKSET" totalsRowFunction="sum" dataDxfId="10" totalsRowDxfId="9"/>
    <tableColumn id="4" xr3:uid="{00000000-0010-0000-0000-000004000000}" name="OSTETTU" totalsRowFunction="sum" dataDxfId="8" totalsRowDxfId="7"/>
    <tableColumn id="6" xr3:uid="{00000000-0010-0000-0000-000006000000}" name="TOIMITUKSEN TILA" dataDxfId="6" totalsRowDxfId="5"/>
    <tableColumn id="7" xr3:uid="{00000000-0010-0000-0000-000007000000}" name="PAKKAUKSEN TILA" totalsRowFunction="average" dataDxfId="4" totalsRowDxfId="3"/>
  </tableColumns>
  <tableStyleInfo name="Jouluostosbudjetti" showFirstColumn="0" showLastColumn="0" showRowStripes="1" showColumnStripes="0"/>
  <extLst>
    <ext xmlns:x14="http://schemas.microsoft.com/office/spreadsheetml/2009/9/main" uri="{504A1905-F514-4f6f-8877-14C23A59335A}">
      <x14:table altTextSummary="Anna lahjakohde ja kustannukset ja valitse saaja, lahjaluokka sekä oston, toimituksen ja pakkauksen tila tässä taulukoss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enkilöt" displayName="Henkilöt" ref="B3:B10">
  <autoFilter ref="B3:B10" xr:uid="{00000000-0009-0000-0100-000002000000}"/>
  <tableColumns count="1">
    <tableColumn id="1" xr3:uid="{00000000-0010-0000-0100-000001000000}" name="IHMISET" totalsRowFunction="count"/>
  </tableColumns>
  <tableStyleInfo name="Jouluostosbudjetti" showFirstColumn="0" showLastColumn="0" showRowStripes="1" showColumnStripes="0"/>
  <extLst>
    <ext xmlns:x14="http://schemas.microsoft.com/office/spreadsheetml/2009/9/main" uri="{504A1905-F514-4f6f-8877-14C23A59335A}">
      <x14:table altTextSummary="Lisää henkilöitä tähän taulukko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iftCategories" displayName="GiftCategories" ref="D3:D8" dataDxfId="2">
  <autoFilter ref="D3:D8" xr:uid="{00000000-0009-0000-0100-000003000000}"/>
  <tableColumns count="1">
    <tableColumn id="1" xr3:uid="{00000000-0010-0000-0200-000001000000}" name="LAHJALUOKAT" totalsRowFunction="count" dataDxfId="1" totalsRowDxfId="0"/>
  </tableColumns>
  <tableStyleInfo name="Jouluostosbudjetti" showFirstColumn="0" showLastColumn="0" showRowStripes="1" showColumnStripes="0"/>
  <extLst>
    <ext xmlns:x14="http://schemas.microsoft.com/office/spreadsheetml/2009/9/main" uri="{504A1905-F514-4f6f-8877-14C23A59335A}">
      <x14:table altTextSummary="Anna tähän taulukkoon lahjaluokat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34.5" customWidth="1"/>
    <col min="3" max="3" width="18.75" customWidth="1"/>
    <col min="4" max="4" width="30.25" customWidth="1"/>
    <col min="5" max="5" width="32" customWidth="1"/>
    <col min="6" max="6" width="30.125" customWidth="1"/>
    <col min="7" max="7" width="3" customWidth="1"/>
  </cols>
  <sheetData>
    <row r="1" spans="1:7" ht="39.950000000000003" customHeight="1" x14ac:dyDescent="0.2">
      <c r="B1" s="37" t="s">
        <v>0</v>
      </c>
      <c r="C1" s="37"/>
      <c r="D1" s="37"/>
      <c r="E1" s="38" t="s">
        <v>1</v>
      </c>
      <c r="F1" s="20" t="s">
        <v>2</v>
      </c>
    </row>
    <row r="2" spans="1:7" s="6" customFormat="1" ht="39.950000000000003" customHeight="1" x14ac:dyDescent="0.3">
      <c r="A2" s="5"/>
      <c r="B2" s="37"/>
      <c r="C2" s="37"/>
      <c r="D2" s="37"/>
      <c r="E2" s="38"/>
      <c r="F2" s="22" t="s">
        <v>3</v>
      </c>
    </row>
    <row r="3" spans="1:7" s="1" customFormat="1" ht="50.1" customHeight="1" x14ac:dyDescent="0.3">
      <c r="A3" s="4"/>
      <c r="B3" s="35" t="s">
        <v>4</v>
      </c>
      <c r="C3" s="35"/>
      <c r="D3" s="36" t="s">
        <v>5</v>
      </c>
      <c r="E3" s="36"/>
      <c r="F3" s="36"/>
      <c r="G3"/>
    </row>
    <row r="4" spans="1:7" ht="18.75" x14ac:dyDescent="0.3">
      <c r="B4" s="9" t="s">
        <v>6</v>
      </c>
      <c r="C4" s="32">
        <f>SUM(GiftData[KUSTANNUKSET])</f>
        <v>377</v>
      </c>
      <c r="D4" s="36"/>
      <c r="E4" s="36"/>
      <c r="F4" s="36"/>
    </row>
    <row r="5" spans="1:7" ht="18.75" x14ac:dyDescent="0.3">
      <c r="B5" s="8" t="s">
        <v>7</v>
      </c>
      <c r="C5" s="33">
        <f>SUMIF(GiftData[OSTETTU],"Ostettu",GiftData[KUSTANNUKSET])</f>
        <v>233</v>
      </c>
      <c r="D5" s="36"/>
      <c r="E5" s="36"/>
      <c r="F5" s="36"/>
    </row>
    <row r="6" spans="1:7" ht="50.1" customHeight="1" x14ac:dyDescent="0.3">
      <c r="B6" s="19" t="s">
        <v>8</v>
      </c>
      <c r="C6" s="34">
        <f>C4-C5</f>
        <v>144</v>
      </c>
      <c r="D6" s="36"/>
      <c r="E6" s="36"/>
      <c r="F6" s="36"/>
    </row>
    <row r="7" spans="1:7" s="1" customFormat="1" ht="21" customHeight="1" x14ac:dyDescent="0.3">
      <c r="A7" s="4"/>
      <c r="B7" s="16" t="s">
        <v>9</v>
      </c>
      <c r="C7" s="10"/>
      <c r="E7" s="40" t="s">
        <v>10</v>
      </c>
      <c r="F7" s="38" t="s">
        <v>11</v>
      </c>
      <c r="G7"/>
    </row>
    <row r="8" spans="1:7" ht="23.25" x14ac:dyDescent="0.3">
      <c r="B8" s="31" t="s">
        <v>12</v>
      </c>
      <c r="D8" s="38" t="s">
        <v>13</v>
      </c>
      <c r="E8" s="40"/>
      <c r="F8" s="38"/>
    </row>
    <row r="9" spans="1:7" ht="18.75" x14ac:dyDescent="0.3">
      <c r="B9" s="11"/>
      <c r="C9" s="15" t="s">
        <v>14</v>
      </c>
      <c r="D9" s="38"/>
      <c r="E9" s="40"/>
      <c r="F9" s="38"/>
    </row>
    <row r="10" spans="1:7" ht="18.75" x14ac:dyDescent="0.3">
      <c r="B10" s="12" t="s">
        <v>15</v>
      </c>
      <c r="C10" s="28">
        <v>71</v>
      </c>
      <c r="D10" s="38"/>
      <c r="E10" s="40"/>
      <c r="F10" s="38"/>
    </row>
    <row r="11" spans="1:7" ht="18.75" x14ac:dyDescent="0.3">
      <c r="B11" s="13" t="s">
        <v>16</v>
      </c>
      <c r="C11" s="28"/>
      <c r="D11" s="38"/>
      <c r="E11" s="40"/>
      <c r="F11" s="38"/>
    </row>
    <row r="12" spans="1:7" ht="18.75" x14ac:dyDescent="0.3">
      <c r="B12" s="14" t="s">
        <v>17</v>
      </c>
      <c r="C12" s="28">
        <v>26</v>
      </c>
      <c r="D12" s="38"/>
      <c r="E12" s="40"/>
      <c r="F12" s="38"/>
    </row>
    <row r="13" spans="1:7" ht="18.75" x14ac:dyDescent="0.3">
      <c r="B13" s="14" t="s">
        <v>18</v>
      </c>
      <c r="C13" s="28">
        <v>16</v>
      </c>
      <c r="D13" s="38"/>
      <c r="E13" s="40"/>
      <c r="F13" s="38"/>
    </row>
    <row r="14" spans="1:7" ht="18.75" x14ac:dyDescent="0.3">
      <c r="B14" s="13" t="s">
        <v>19</v>
      </c>
      <c r="C14" s="28"/>
      <c r="D14" s="38"/>
      <c r="E14" s="39" t="s">
        <v>20</v>
      </c>
      <c r="F14" s="38" t="s">
        <v>21</v>
      </c>
    </row>
    <row r="15" spans="1:7" ht="18.75" x14ac:dyDescent="0.3">
      <c r="B15" s="14" t="s">
        <v>22</v>
      </c>
      <c r="C15" s="28">
        <v>29</v>
      </c>
      <c r="D15" s="38"/>
      <c r="E15" s="39"/>
      <c r="F15" s="38"/>
    </row>
    <row r="16" spans="1:7" ht="18.75" x14ac:dyDescent="0.3">
      <c r="B16" s="12"/>
      <c r="C16" s="28"/>
      <c r="D16" s="38"/>
      <c r="E16" s="39"/>
      <c r="F16" s="38"/>
    </row>
    <row r="17" spans="2:6" ht="18.75" x14ac:dyDescent="0.3">
      <c r="B17" s="12" t="s">
        <v>23</v>
      </c>
      <c r="C17" s="28">
        <v>59</v>
      </c>
      <c r="D17" s="38"/>
      <c r="E17" s="39"/>
      <c r="F17" s="38"/>
    </row>
    <row r="18" spans="2:6" ht="18.75" x14ac:dyDescent="0.3">
      <c r="B18" s="13" t="s">
        <v>16</v>
      </c>
      <c r="C18" s="28"/>
      <c r="D18" s="38"/>
      <c r="E18" s="39"/>
      <c r="F18" s="38"/>
    </row>
    <row r="19" spans="2:6" ht="18.75" x14ac:dyDescent="0.3">
      <c r="B19" s="14" t="s">
        <v>24</v>
      </c>
      <c r="C19" s="28">
        <v>23</v>
      </c>
      <c r="D19" s="38"/>
      <c r="E19" s="39"/>
      <c r="F19" s="38"/>
    </row>
    <row r="20" spans="2:6" ht="18.75" x14ac:dyDescent="0.3">
      <c r="B20" s="14" t="s">
        <v>25</v>
      </c>
      <c r="C20" s="28">
        <v>36</v>
      </c>
      <c r="D20" s="38"/>
      <c r="E20" s="39"/>
      <c r="F20" s="38"/>
    </row>
    <row r="21" spans="2:6" ht="18.75" x14ac:dyDescent="0.3">
      <c r="B21" s="12"/>
      <c r="C21" s="28"/>
      <c r="D21" s="38"/>
      <c r="F21" s="38"/>
    </row>
    <row r="22" spans="2:6" ht="18.75" x14ac:dyDescent="0.3">
      <c r="B22" s="12" t="s">
        <v>26</v>
      </c>
      <c r="C22" s="28">
        <v>44</v>
      </c>
      <c r="D22" s="38"/>
    </row>
    <row r="23" spans="2:6" ht="18.75" x14ac:dyDescent="0.3">
      <c r="B23" s="13" t="s">
        <v>16</v>
      </c>
      <c r="C23" s="28"/>
      <c r="D23" s="38"/>
    </row>
    <row r="24" spans="2:6" ht="18.75" x14ac:dyDescent="0.3">
      <c r="B24" s="14" t="s">
        <v>27</v>
      </c>
      <c r="C24" s="28">
        <v>14</v>
      </c>
    </row>
    <row r="25" spans="2:6" ht="18.75" x14ac:dyDescent="0.3">
      <c r="B25" s="14" t="s">
        <v>28</v>
      </c>
      <c r="C25" s="28">
        <v>30</v>
      </c>
    </row>
    <row r="26" spans="2:6" ht="18.75" x14ac:dyDescent="0.3">
      <c r="B26" s="12"/>
      <c r="C26" s="28"/>
    </row>
    <row r="27" spans="2:6" ht="18.75" x14ac:dyDescent="0.3">
      <c r="B27" s="12" t="s">
        <v>29</v>
      </c>
      <c r="C27" s="28">
        <v>118</v>
      </c>
    </row>
    <row r="28" spans="2:6" ht="18.75" x14ac:dyDescent="0.3">
      <c r="B28" s="13" t="s">
        <v>16</v>
      </c>
      <c r="C28" s="28"/>
    </row>
    <row r="29" spans="2:6" ht="18.75" x14ac:dyDescent="0.3">
      <c r="B29" s="14" t="s">
        <v>30</v>
      </c>
      <c r="C29" s="28">
        <v>49</v>
      </c>
    </row>
    <row r="30" spans="2:6" ht="18.75" x14ac:dyDescent="0.3">
      <c r="B30" s="13" t="s">
        <v>19</v>
      </c>
      <c r="C30" s="28"/>
    </row>
    <row r="31" spans="2:6" ht="18.75" x14ac:dyDescent="0.3">
      <c r="B31" s="14" t="s">
        <v>31</v>
      </c>
      <c r="C31" s="28">
        <v>37</v>
      </c>
    </row>
    <row r="32" spans="2:6" ht="18.75" x14ac:dyDescent="0.3">
      <c r="B32" s="14" t="s">
        <v>32</v>
      </c>
      <c r="C32" s="28">
        <v>32</v>
      </c>
    </row>
    <row r="33" spans="2:3" ht="18.75" x14ac:dyDescent="0.3">
      <c r="B33" s="12"/>
      <c r="C33" s="28"/>
    </row>
    <row r="34" spans="2:3" ht="18.75" x14ac:dyDescent="0.3">
      <c r="B34" s="12" t="s">
        <v>33</v>
      </c>
      <c r="C34" s="28">
        <v>39</v>
      </c>
    </row>
    <row r="35" spans="2:3" ht="18.75" x14ac:dyDescent="0.3">
      <c r="B35" s="13" t="s">
        <v>16</v>
      </c>
      <c r="C35" s="28"/>
    </row>
    <row r="36" spans="2:3" ht="18.75" x14ac:dyDescent="0.3">
      <c r="B36" s="14" t="s">
        <v>34</v>
      </c>
      <c r="C36" s="28">
        <v>39</v>
      </c>
    </row>
    <row r="37" spans="2:3" ht="18.75" x14ac:dyDescent="0.3">
      <c r="B37" s="12"/>
      <c r="C37" s="28"/>
    </row>
    <row r="38" spans="2:3" ht="18.75" x14ac:dyDescent="0.3">
      <c r="B38" s="12" t="s">
        <v>35</v>
      </c>
      <c r="C38" s="28">
        <v>46</v>
      </c>
    </row>
    <row r="39" spans="2:3" ht="18.75" x14ac:dyDescent="0.3">
      <c r="B39" s="13" t="s">
        <v>19</v>
      </c>
      <c r="C39" s="28"/>
    </row>
    <row r="40" spans="2:3" ht="18.75" x14ac:dyDescent="0.3">
      <c r="B40" s="14" t="s">
        <v>24</v>
      </c>
      <c r="C40" s="28">
        <v>46</v>
      </c>
    </row>
    <row r="41" spans="2:3" ht="18.75" x14ac:dyDescent="0.3">
      <c r="B41" s="12"/>
      <c r="C41" s="28"/>
    </row>
    <row r="42" spans="2:3" ht="18.75" x14ac:dyDescent="0.3">
      <c r="B42" s="12" t="s">
        <v>36</v>
      </c>
      <c r="C42" s="28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Luo lomaostosbudjetti tähän työkirjaan. Solusta B9 alkava Pivot-taulukko päivittyy automaattisesti tähän laskentataulukkoon. Siirry muihin laskentataulukkoihin valitsemalla F1 tai F2" sqref="A1" xr:uid="{00000000-0002-0000-0000-000000000000}"/>
    <dataValidation allowBlank="1" showInputMessage="1" showErrorMessage="1" prompt="Summat lasketaan automaattisesti alla oleviin soluihin" sqref="B3:C3" xr:uid="{00000000-0002-0000-0000-000001000000}"/>
    <dataValidation allowBlank="1" showInputMessage="1" showErrorMessage="1" prompt="Kustannuksiin varatut rahat lasketaan automaattisesti oikeanpuoleiseen soluun" sqref="B4" xr:uid="{00000000-0002-0000-0000-000002000000}"/>
    <dataValidation allowBlank="1" showInputMessage="1" showErrorMessage="1" prompt="Kustannuksiin varatut rahat lasketaan automaattisesti tähän soluun" sqref="C4" xr:uid="{00000000-0002-0000-0000-000003000000}"/>
    <dataValidation allowBlank="1" showInputMessage="1" showErrorMessage="1" prompt="Tähän mennessä käytetyt rahat lasketaan automaattisesti oikeanpuoleiseen soluun" sqref="B5" xr:uid="{00000000-0002-0000-0000-000004000000}"/>
    <dataValidation allowBlank="1" showInputMessage="1" showErrorMessage="1" prompt="Tähän mennessä käytetyt rahat lasketaan automaattisesti tähän soluun" sqref="C5" xr:uid="{00000000-0002-0000-0000-000005000000}"/>
    <dataValidation allowBlank="1" showInputMessage="1" showErrorMessage="1" prompt="Erotus lasketaan automaattisesti oikeanpuoleiseen soluun" sqref="B6" xr:uid="{00000000-0002-0000-0000-000006000000}"/>
    <dataValidation allowBlank="1" showInputMessage="1" showErrorMessage="1" prompt="Erotus lasketaan automaattisesti tähän soluun" sqref="C6" xr:uid="{00000000-0002-0000-0000-000007000000}"/>
    <dataValidation allowBlank="1" showInputMessage="1" showErrorMessage="1" prompt="Taulukon tietojen osittajat (saajan, pakkaustilan, toimituksen tilan, ostotilan ja lahjaluokan mukaan) löytyvät soluista D8–F14" sqref="B8" xr:uid="{00000000-0002-0000-0000-000008000000}"/>
    <dataValidation allowBlank="1" showInputMessage="1" showErrorMessage="1" prompt="Tämän laskentataulukon otsikko on tässä solussa. Kustannuksiin varatut rahat, tähän asti käytetyt rahat ja erotus lasketaan automaattisesti soluissa C4–C6. Kaavio on solussa D3 ja vihje solussa B7" sqref="B1:C2" xr:uid="{00000000-0002-0000-0000-000009000000}"/>
    <dataValidation allowBlank="1" showInputMessage="1" showErrorMessage="1" prompt="Tässä solussa on siirtymislinkki Luettelomerkintä-laskentataulukkoon" sqref="F1" xr:uid="{00000000-0002-0000-0000-00000A000000}"/>
    <dataValidation allowBlank="1" showInputMessage="1" showErrorMessage="1" prompt="Tässä solussa on siirtymislinkki Luettelotieto-laskentataulukkoon" sqref="F2" xr:uid="{00000000-0002-0000-0000-00000B000000}"/>
  </dataValidations>
  <hyperlinks>
    <hyperlink ref="F1" location="Luettelomerkintä!A1" tooltip="Valitse siirtyäksesi Luettelomerkintä-laskentataulukkoon" display="LUETTELOMERKINTÄ &gt;" xr:uid="{00000000-0004-0000-0000-000000000000}"/>
    <hyperlink ref="F2" location="Luettelotiedot!A1" tooltip="Valitse siirtyäksesi Luettelotieto-laskentataulukkoon" display="LUETTELOTIEDOT &gt;" xr:uid="{00000000-0004-0000-0000-000001000000}"/>
  </hyperlinks>
  <printOptions horizontalCentered="1"/>
  <pageMargins left="0.25" right="0.25" top="0.75" bottom="0.75" header="0.3" footer="0.3"/>
  <pageSetup paperSize="9" scale="65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7" customWidth="1"/>
    <col min="6" max="6" width="18.625" customWidth="1"/>
    <col min="7" max="7" width="19.75" customWidth="1"/>
    <col min="8" max="8" width="25.375" customWidth="1"/>
  </cols>
  <sheetData>
    <row r="1" spans="2:8" ht="39.950000000000003" customHeight="1" x14ac:dyDescent="0.2">
      <c r="B1" s="41" t="s">
        <v>37</v>
      </c>
      <c r="C1" s="41"/>
      <c r="D1" s="42" t="s">
        <v>1</v>
      </c>
      <c r="E1" s="42"/>
      <c r="F1" s="42"/>
      <c r="G1" s="42"/>
      <c r="H1" s="21" t="s">
        <v>3</v>
      </c>
    </row>
    <row r="2" spans="2:8" ht="39.950000000000003" customHeight="1" x14ac:dyDescent="0.3">
      <c r="B2" s="41"/>
      <c r="C2" s="41"/>
      <c r="D2" s="42"/>
      <c r="E2" s="42"/>
      <c r="F2" s="42"/>
      <c r="G2" s="42"/>
      <c r="H2" s="23" t="s">
        <v>38</v>
      </c>
    </row>
    <row r="3" spans="2:8" ht="30" customHeight="1" x14ac:dyDescent="0.3">
      <c r="B3" s="17" t="s">
        <v>39</v>
      </c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</row>
    <row r="4" spans="2:8" ht="30" customHeight="1" x14ac:dyDescent="0.3">
      <c r="B4" s="25" t="s">
        <v>15</v>
      </c>
      <c r="C4" s="25" t="s">
        <v>46</v>
      </c>
      <c r="D4" s="26" t="s">
        <v>17</v>
      </c>
      <c r="E4" s="27">
        <v>26</v>
      </c>
      <c r="F4" s="29" t="s">
        <v>16</v>
      </c>
      <c r="G4" s="30" t="s">
        <v>47</v>
      </c>
      <c r="H4" s="29" t="s">
        <v>48</v>
      </c>
    </row>
    <row r="5" spans="2:8" ht="30" customHeight="1" x14ac:dyDescent="0.3">
      <c r="B5" s="25" t="s">
        <v>23</v>
      </c>
      <c r="C5" s="25" t="s">
        <v>49</v>
      </c>
      <c r="D5" s="26" t="s">
        <v>24</v>
      </c>
      <c r="E5" s="27">
        <v>23</v>
      </c>
      <c r="F5" s="29" t="s">
        <v>16</v>
      </c>
      <c r="G5" s="30" t="s">
        <v>47</v>
      </c>
      <c r="H5" s="29" t="s">
        <v>48</v>
      </c>
    </row>
    <row r="6" spans="2:8" ht="30" customHeight="1" x14ac:dyDescent="0.3">
      <c r="B6" s="25" t="s">
        <v>15</v>
      </c>
      <c r="C6" s="25" t="s">
        <v>49</v>
      </c>
      <c r="D6" s="26" t="s">
        <v>18</v>
      </c>
      <c r="E6" s="27">
        <v>16</v>
      </c>
      <c r="F6" s="29" t="s">
        <v>16</v>
      </c>
      <c r="G6" s="30" t="s">
        <v>47</v>
      </c>
      <c r="H6" s="29" t="s">
        <v>50</v>
      </c>
    </row>
    <row r="7" spans="2:8" ht="30" customHeight="1" x14ac:dyDescent="0.3">
      <c r="B7" s="25" t="s">
        <v>26</v>
      </c>
      <c r="C7" s="25" t="s">
        <v>49</v>
      </c>
      <c r="D7" s="26" t="s">
        <v>27</v>
      </c>
      <c r="E7" s="27">
        <v>14</v>
      </c>
      <c r="F7" s="29" t="s">
        <v>16</v>
      </c>
      <c r="G7" s="30" t="s">
        <v>51</v>
      </c>
      <c r="H7" s="29" t="s">
        <v>50</v>
      </c>
    </row>
    <row r="8" spans="2:8" ht="30" customHeight="1" x14ac:dyDescent="0.3">
      <c r="B8" s="25" t="s">
        <v>29</v>
      </c>
      <c r="C8" s="25" t="s">
        <v>49</v>
      </c>
      <c r="D8" s="26" t="s">
        <v>30</v>
      </c>
      <c r="E8" s="27">
        <v>49</v>
      </c>
      <c r="F8" s="29" t="s">
        <v>16</v>
      </c>
      <c r="G8" s="30" t="s">
        <v>51</v>
      </c>
      <c r="H8" s="29" t="s">
        <v>50</v>
      </c>
    </row>
    <row r="9" spans="2:8" ht="30" customHeight="1" x14ac:dyDescent="0.3">
      <c r="B9" s="25" t="s">
        <v>29</v>
      </c>
      <c r="C9" s="25" t="s">
        <v>49</v>
      </c>
      <c r="D9" s="26" t="s">
        <v>31</v>
      </c>
      <c r="E9" s="27">
        <v>37</v>
      </c>
      <c r="F9" s="29" t="s">
        <v>19</v>
      </c>
      <c r="G9" s="30" t="s">
        <v>51</v>
      </c>
      <c r="H9" s="29" t="s">
        <v>50</v>
      </c>
    </row>
    <row r="10" spans="2:8" ht="30" customHeight="1" x14ac:dyDescent="0.3">
      <c r="B10" s="25" t="s">
        <v>33</v>
      </c>
      <c r="C10" s="25" t="s">
        <v>49</v>
      </c>
      <c r="D10" s="26" t="s">
        <v>34</v>
      </c>
      <c r="E10" s="27">
        <v>39</v>
      </c>
      <c r="F10" s="29" t="s">
        <v>16</v>
      </c>
      <c r="G10" s="30" t="s">
        <v>51</v>
      </c>
      <c r="H10" s="29" t="s">
        <v>50</v>
      </c>
    </row>
    <row r="11" spans="2:8" ht="30" customHeight="1" x14ac:dyDescent="0.3">
      <c r="B11" s="25" t="s">
        <v>23</v>
      </c>
      <c r="C11" s="25" t="s">
        <v>49</v>
      </c>
      <c r="D11" s="26" t="s">
        <v>25</v>
      </c>
      <c r="E11" s="27">
        <v>36</v>
      </c>
      <c r="F11" s="29" t="s">
        <v>16</v>
      </c>
      <c r="G11" s="30" t="s">
        <v>47</v>
      </c>
      <c r="H11" s="29" t="s">
        <v>50</v>
      </c>
    </row>
    <row r="12" spans="2:8" ht="30" customHeight="1" x14ac:dyDescent="0.3">
      <c r="B12" s="25" t="s">
        <v>15</v>
      </c>
      <c r="C12" s="25" t="s">
        <v>49</v>
      </c>
      <c r="D12" s="26" t="s">
        <v>22</v>
      </c>
      <c r="E12" s="27">
        <v>29</v>
      </c>
      <c r="F12" s="29" t="s">
        <v>19</v>
      </c>
      <c r="G12" s="30"/>
      <c r="H12" s="29"/>
    </row>
    <row r="13" spans="2:8" ht="30" customHeight="1" x14ac:dyDescent="0.3">
      <c r="B13" s="25" t="s">
        <v>26</v>
      </c>
      <c r="C13" s="25" t="s">
        <v>49</v>
      </c>
      <c r="D13" s="26" t="s">
        <v>28</v>
      </c>
      <c r="E13" s="27">
        <v>30</v>
      </c>
      <c r="F13" s="29" t="s">
        <v>16</v>
      </c>
      <c r="G13" s="30" t="s">
        <v>47</v>
      </c>
      <c r="H13" s="29"/>
    </row>
    <row r="14" spans="2:8" ht="30" customHeight="1" x14ac:dyDescent="0.3">
      <c r="B14" s="25" t="s">
        <v>29</v>
      </c>
      <c r="C14" s="25" t="s">
        <v>49</v>
      </c>
      <c r="D14" s="26" t="s">
        <v>32</v>
      </c>
      <c r="E14" s="27">
        <v>32</v>
      </c>
      <c r="F14" s="29" t="s">
        <v>19</v>
      </c>
      <c r="G14" s="30"/>
      <c r="H14" s="29"/>
    </row>
    <row r="15" spans="2:8" ht="30" customHeight="1" x14ac:dyDescent="0.3">
      <c r="B15" s="25" t="s">
        <v>35</v>
      </c>
      <c r="C15" s="25" t="s">
        <v>49</v>
      </c>
      <c r="D15" s="26" t="s">
        <v>24</v>
      </c>
      <c r="E15" s="27">
        <v>46</v>
      </c>
      <c r="F15" s="29" t="s">
        <v>19</v>
      </c>
      <c r="G15" s="30"/>
      <c r="H15" s="29"/>
    </row>
  </sheetData>
  <dataConsolidate/>
  <mergeCells count="2">
    <mergeCell ref="B1:C2"/>
    <mergeCell ref="D1:G2"/>
  </mergeCells>
  <dataValidations count="17">
    <dataValidation type="list" allowBlank="1" showInputMessage="1" sqref="B16:B1048576" xr:uid="{00000000-0002-0000-0100-000000000000}">
      <formula1>PeopleList</formula1>
    </dataValidation>
    <dataValidation allowBlank="1" showInputMessage="1" showErrorMessage="1" prompt="Luo ostoslista tähän laskentataulukkoon. Kirjoita ostosten yksityiskohdat lahjatietotaulukkoon. Valitsemalla solun H1 voit siirtyä luettelotietojen laskentataulukkoon, valitsemalla solun H2 voit siirtyä lomabudjetin laskentataulukkoon." sqref="A1" xr:uid="{00000000-0002-0000-0100-000001000000}"/>
    <dataValidation allowBlank="1" showInputMessage="1" showErrorMessage="1" prompt="Valitse Saaja-nimi tässä sarakkeessa tämän otsikon alla. Avaa asetukset painamalla Alt + alanuoli, tee sitten valinta painamalla alanuolta ja enter-näppäintä. Voit etsiä tiettyjä merkintöjä otsikkosuodattimien avulla" sqref="B3" xr:uid="{00000000-0002-0000-0100-000002000000}"/>
    <dataValidation allowBlank="1" showInputMessage="1" showErrorMessage="1" prompt="Valitse lahjaluokka tästä sarakkeesta tämän otsikon alta. Avaa asetukset painamalla Alt + alanuoli, tee sitten valinta painamalla alanuoli- ja Enter-näppäintä" sqref="C3" xr:uid="{00000000-0002-0000-0100-000003000000}"/>
    <dataValidation allowBlank="1" showInputMessage="1" showErrorMessage="1" prompt="Anna lahjakohteet tähän sarakkeeseen tämän otsikon alle." sqref="D3" xr:uid="{00000000-0002-0000-0100-000004000000}"/>
    <dataValidation allowBlank="1" showInputMessage="1" showErrorMessage="1" prompt="Kirjoita Kustannukset tähän sarakkeeseen tämän otsikon alle" sqref="E3" xr:uid="{00000000-0002-0000-0100-000005000000}"/>
    <dataValidation allowBlank="1" showInputMessage="1" showErrorMessage="1" prompt="Valitse Ostettu tai Ei ostettu lahjan ostotilanteen ilmaisemiseksi tässä sarakkeessa tämän otsikon alla. Avaa asetukset painamalla Alt + alanuoli, tee sitten valinta painamalla alanuoli- ja Enter-näppäintä" sqref="F3" xr:uid="{00000000-0002-0000-0100-000006000000}"/>
    <dataValidation allowBlank="1" showInputMessage="1" showErrorMessage="1" prompt="Valitse Toimituksen tila tässä sarakkeessa tämän otsikon alla. Avaa asetukset painamalla Alt + alanuoli, tee sitten valinta painamalla alanuoli- ja Enter-näppäintä" sqref="G3" xr:uid="{00000000-0002-0000-0100-000007000000}"/>
    <dataValidation allowBlank="1" showInputMessage="1" showErrorMessage="1" prompt="Valitse Pakkauksen tila tässä sarakkeessa tämän otsikon alla. Avaa asetukset painamalla Alt + alanuoli, tee sitten valinta painamalla alanuoli- ja Enter-näppäintä" sqref="H3" xr:uid="{00000000-0002-0000-0100-000008000000}"/>
    <dataValidation allowBlank="1" showInputMessage="1" showErrorMessage="1" prompt="Tämän laskentataulukon otsikko on tässä solussa" sqref="B1" xr:uid="{00000000-0002-0000-0100-000009000000}"/>
    <dataValidation allowBlank="1" showInputMessage="1" showErrorMessage="1" prompt="Tässä solussa on siirtymislinkki Lomabudjetti-laskentataulukkoon" sqref="H2" xr:uid="{00000000-0002-0000-0100-00000A000000}"/>
    <dataValidation type="list" errorStyle="warning" allowBlank="1" showInputMessage="1" showErrorMessage="1" error="Valitse luettelosta nimi. Valitse Peruuta, avaa asetukset näppäinyhdistelmällä Alt + alanuoli ja valitse vaihtoehto painamalla alanuoli- ja Enter-näppäimiä" sqref="B4:B15" xr:uid="{00000000-0002-0000-0100-00000B000000}">
      <formula1>PeopleList</formula1>
    </dataValidation>
    <dataValidation allowBlank="1" showInputMessage="1" showErrorMessage="1" prompt="Tässä solussa on siirtymislinkki Luettelotieto-laskentataulukkoon" sqref="H1" xr:uid="{00000000-0002-0000-0100-00000C000000}"/>
    <dataValidation type="list" errorStyle="warning" allowBlank="1" showInputMessage="1" showErrorMessage="1" error="Valitse lahjaluokka luettelosta. Valitse Peruuta, avaa asetukset näppäinyhdistelmällä Alt + alanuoli ja valitse vaihtoehto painamalla alanuoli- ja Enter-näppäimiä" sqref="C4:C15" xr:uid="{00000000-0002-0000-0100-00000D000000}">
      <formula1>GiftCategoryList</formula1>
    </dataValidation>
    <dataValidation type="list" errorStyle="warning" allowBlank="1" showInputMessage="1" showErrorMessage="1" error="Valitse tila luettelosta. Valitse Peruuta, avaa asetukset näppäinyhdistelmällä Alt + alanuoli ja valitse vaihtoehto painamalla alanuoli- ja Enter-näppäimiä" sqref="F4:F15" xr:uid="{00000000-0002-0000-0100-00000E000000}">
      <formula1>"Ostettu, Ei ostettu"</formula1>
    </dataValidation>
    <dataValidation type="list" errorStyle="warning" allowBlank="1" showInputMessage="1" showErrorMessage="1" error="Valitse toimituksen tila luettelosta. Valitse Peruuta, avaa asetukset näppäinyhdistelmällä Alt + alanuoli ja valitse vaihtoehto painamalla alanuoli- ja Enter-näppäimiä" sqref="G4:G15" xr:uid="{00000000-0002-0000-0100-00000F000000}">
      <formula1>"Saapunut, kuljetuksessa, peruttu"</formula1>
    </dataValidation>
    <dataValidation type="list" errorStyle="warning" allowBlank="1" showInputMessage="1" showErrorMessage="1" error="Valitse Pakkauksen tila luettelosta. Valitse Peruuta, avaa asetukset näppäinyhdistelmällä Alt + alanuoli ja valitse vaihtoehto painamalla alanuoli- ja Enter-näppäimiä" sqref="H4:H15" xr:uid="{00000000-0002-0000-0100-000010000000}">
      <formula1>"Pakattu, Ei pakattu"</formula1>
    </dataValidation>
  </dataValidations>
  <hyperlinks>
    <hyperlink ref="H2" location="Lomabudjetti!A1" tooltip="Valitse siirtyäksesi lomabudjettilaskentataulukkoon" display="&lt; LOMABUDJETTIIN" xr:uid="{00000000-0004-0000-0100-000000000000}"/>
    <hyperlink ref="H1" location="Luettelotiedot!A1" tooltip="Valitse siirtyäksesi Luettelotieto-laskentataulukkoon" display="LUETTELOTIEDOT &gt;" xr:uid="{00000000-0004-0000-0100-000001000000}"/>
  </hyperlinks>
  <printOptions horizontalCentered="1"/>
  <pageMargins left="0.25" right="0.25" top="0.75" bottom="0.75" header="0.3" footer="0.3"/>
  <pageSetup paperSize="9" scale="62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36.25" customWidth="1"/>
    <col min="3" max="3" width="2.625" customWidth="1"/>
    <col min="4" max="4" width="32.75" customWidth="1"/>
    <col min="5" max="5" width="25.875" customWidth="1"/>
  </cols>
  <sheetData>
    <row r="1" spans="2:5" ht="39.950000000000003" customHeight="1" x14ac:dyDescent="0.2">
      <c r="B1" s="41" t="s">
        <v>52</v>
      </c>
      <c r="C1" s="43" t="s">
        <v>1</v>
      </c>
      <c r="D1" s="43"/>
      <c r="E1" s="21" t="s">
        <v>53</v>
      </c>
    </row>
    <row r="2" spans="2:5" ht="39.950000000000003" customHeight="1" x14ac:dyDescent="0.3">
      <c r="B2" s="41"/>
      <c r="C2" s="43"/>
      <c r="D2" s="43"/>
      <c r="E2" s="23" t="s">
        <v>38</v>
      </c>
    </row>
    <row r="3" spans="2:5" s="2" customFormat="1" ht="30" customHeight="1" x14ac:dyDescent="0.3">
      <c r="B3" s="18" t="s">
        <v>54</v>
      </c>
      <c r="C3" s="7"/>
      <c r="D3" s="18" t="s">
        <v>55</v>
      </c>
    </row>
    <row r="4" spans="2:5" ht="30" customHeight="1" x14ac:dyDescent="0.3">
      <c r="B4" s="24" t="s">
        <v>33</v>
      </c>
      <c r="D4" s="24" t="s">
        <v>56</v>
      </c>
    </row>
    <row r="5" spans="2:5" ht="30" customHeight="1" x14ac:dyDescent="0.3">
      <c r="B5" s="24" t="s">
        <v>23</v>
      </c>
      <c r="D5" s="24" t="s">
        <v>49</v>
      </c>
    </row>
    <row r="6" spans="2:5" ht="30" customHeight="1" x14ac:dyDescent="0.3">
      <c r="B6" s="24" t="s">
        <v>15</v>
      </c>
      <c r="D6" s="24" t="s">
        <v>57</v>
      </c>
    </row>
    <row r="7" spans="2:5" ht="30" customHeight="1" x14ac:dyDescent="0.3">
      <c r="B7" s="24" t="s">
        <v>26</v>
      </c>
      <c r="D7" s="24" t="s">
        <v>46</v>
      </c>
    </row>
    <row r="8" spans="2:5" ht="30" customHeight="1" x14ac:dyDescent="0.3">
      <c r="B8" s="24" t="s">
        <v>29</v>
      </c>
      <c r="D8" s="24" t="s">
        <v>58</v>
      </c>
    </row>
    <row r="9" spans="2:5" ht="30" customHeight="1" x14ac:dyDescent="0.3">
      <c r="B9" s="24" t="s">
        <v>35</v>
      </c>
    </row>
    <row r="10" spans="2:5" ht="30" customHeight="1" x14ac:dyDescent="0.3">
      <c r="B10" s="18"/>
    </row>
  </sheetData>
  <mergeCells count="2">
    <mergeCell ref="B1:B2"/>
    <mergeCell ref="C1:D2"/>
  </mergeCells>
  <dataValidations count="6">
    <dataValidation allowBlank="1" showInputMessage="1" showErrorMessage="1" prompt="Luo luettelotieto tässä laskentataulukossa. Anna tiedot Henkilöt- ja Lahjaluokka-taulukoissa. Valitsemalla solun E1 voit siirtyä luettelomerkinnän laskentataulukkoon, valitsemalla solun E2 voit siirtyä lomabudjetin laskentataulukkoon." sqref="A1" xr:uid="{00000000-0002-0000-0200-000000000000}"/>
    <dataValidation allowBlank="1" showInputMessage="1" showErrorMessage="1" prompt="Tämän laskentataulukon otsikko on tässä solussa" sqref="B1" xr:uid="{00000000-0002-0000-0200-000001000000}"/>
    <dataValidation allowBlank="1" showInputMessage="1" showErrorMessage="1" prompt="Lisää tai muokkaa henkilöiden nimiä tässä sarakkeessa tämän otsikon alla kun haluat päivittää avattavaa Saaja-luetteloa Luettelomerkintä-laskentataulukossa. Lahjaluokat-taulukko on oikeanpuoleisessa solussa" sqref="B3" xr:uid="{00000000-0002-0000-0200-000002000000}"/>
    <dataValidation allowBlank="1" showInputMessage="1" showErrorMessage="1" prompt="Lisää tai muokkaa lahjaluokkia tässä sarakkeessa tämän otsikon alla kun haluat päivittää avattavaa Lahjaluokka-luetteloa Luettelomerkintä-laskentataulukossa" sqref="D3" xr:uid="{00000000-0002-0000-0200-000003000000}"/>
    <dataValidation allowBlank="1" showInputMessage="1" showErrorMessage="1" prompt="Tässä solussa on siirtymislinkki Luettelomerkintä-laskentataulukkoon" sqref="E1" xr:uid="{00000000-0002-0000-0200-000004000000}"/>
    <dataValidation allowBlank="1" showInputMessage="1" showErrorMessage="1" prompt="Tässä solussa on siirtymislinkki Lomabudjetti-laskentataulukkoon" sqref="E2" xr:uid="{00000000-0002-0000-0200-000005000000}"/>
  </dataValidations>
  <hyperlinks>
    <hyperlink ref="E1" location="Luettelomerkintä!A1" tooltip="Valitse siirtyäksesi Luettelomerkintä-laskentataulukkoon" display="&lt; LUETTELOMERKINTÄ" xr:uid="{00000000-0004-0000-0200-000000000000}"/>
    <hyperlink ref="E2" location="Lomabudjetti!A1" tooltip="Valitse siirtyäksesi lomabudjettilaskentataulukkoon" display="&lt; LOMABUDJETTIIN" xr:uid="{00000000-0004-0000-0200-000001000000}"/>
  </hyperlinks>
  <printOptions horizontalCentered="1"/>
  <pageMargins left="0.7" right="0.7" top="0.75" bottom="0.75" header="0.3" footer="0.3"/>
  <pageSetup paperSize="9" scale="85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Lomabudjetti</vt:lpstr>
      <vt:lpstr>Luettelomerkintä</vt:lpstr>
      <vt:lpstr>Luettelotiedot</vt:lpstr>
      <vt:lpstr>GiftCategoryList</vt:lpstr>
      <vt:lpstr>PeopleList</vt:lpstr>
      <vt:lpstr>Luettelomerkintä!Print_Titles</vt:lpstr>
      <vt:lpstr>Luettelotiedot!Print_Titles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Järjestelmänvalvoja</dc:creator>
  <cp:keywords/>
  <dc:description/>
  <cp:lastModifiedBy>Zakia Lu</cp:lastModifiedBy>
  <cp:revision/>
  <dcterms:created xsi:type="dcterms:W3CDTF">2018-02-13T06:39:11Z</dcterms:created>
  <dcterms:modified xsi:type="dcterms:W3CDTF">2018-05-16T07:47:13Z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