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~Template\2018_016_WordTech_Accessible_Templates_WAC_B5\04_PreDTP_Done\fi-FI\"/>
    </mc:Choice>
  </mc:AlternateContent>
  <bookViews>
    <workbookView xWindow="0" yWindow="0" windowWidth="28800" windowHeight="11715"/>
  </bookViews>
  <sheets>
    <sheet name="Palvelulasku" sheetId="1" r:id="rId1"/>
    <sheet name="Asiakkaat" sheetId="3" r:id="rId2"/>
  </sheets>
  <definedNames>
    <definedName name="Asiakashaku">Asiakasluettelo[Yrityksen nimi]</definedName>
    <definedName name="Laskun_nimi">Palvelulasku!$C$5</definedName>
    <definedName name="Laskun_välisumma">Palvelulasku!$H$16</definedName>
    <definedName name="Otsikko2">Asiakasluettelo[[#Headers],[Yrityksen nimi]]</definedName>
    <definedName name="Print_Area" localSheetId="1">Asiakkaat!$A:$L</definedName>
    <definedName name="Print_Area" localSheetId="0">Palvelulasku!$A:$I</definedName>
    <definedName name="Print_Titles" localSheetId="1">Asiakkaat!$2:$2</definedName>
    <definedName name="Print_Titles" localSheetId="0">Palvelulasku!$9:$9</definedName>
    <definedName name="Riviotsikkoalue1..H3">Palvelulasku!$G$1</definedName>
    <definedName name="Riviotsikkoalue2..C8">Palvelulasku!$B$5</definedName>
    <definedName name="Riviotsikkoalue3..E8">Palvelulasku!$D$5</definedName>
    <definedName name="Riviotsikkoalue4..H18">Palvelulasku!$G$16</definedName>
    <definedName name="Sarakeotsikko1">Laskun_kohteet[[#Headers],[PÄIVÄMÄÄRÄ]]</definedName>
    <definedName name="Saraketosikkoalue1..G6.1">Palvelulasku!$G$5</definedName>
    <definedName name="Talletus">Palvelulasku!$H$17</definedName>
    <definedName name="Yrityksen_nimi">Palvelulasku!$B$2</definedName>
  </definedNames>
  <calcPr calcId="162913"/>
</workbook>
</file>

<file path=xl/calcChain.xml><?xml version="1.0" encoding="utf-8"?>
<calcChain xmlns="http://schemas.openxmlformats.org/spreadsheetml/2006/main">
  <c r="B17" i="1" l="1"/>
  <c r="H11" i="1"/>
  <c r="H12" i="1"/>
  <c r="H13" i="1"/>
  <c r="H14" i="1"/>
  <c r="H15" i="1"/>
  <c r="H10" i="1"/>
  <c r="E8" i="1"/>
  <c r="C8" i="1"/>
  <c r="E7" i="1"/>
  <c r="C7" i="1"/>
  <c r="E6" i="1"/>
  <c r="E5" i="1"/>
  <c r="C6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<sst xmlns="http://schemas.openxmlformats.org/spreadsheetml/2006/main" count="66" uniqueCount="62">
  <si>
    <t>PALVELULASKU</t>
  </si>
  <si>
    <t>Graphic Design Institute</t>
  </si>
  <si>
    <t>123 Main Street</t>
  </si>
  <si>
    <t>Ocean View, MO 12345</t>
  </si>
  <si>
    <t>Laskutusosoite:</t>
  </si>
  <si>
    <t>Osoite:</t>
  </si>
  <si>
    <t>PÄIVÄMÄÄRÄ</t>
  </si>
  <si>
    <t>Summa erääntyy &lt;#&gt; päivän kuluttua. Erääntyneiltä tileiltä voidaan veloittaa &lt;#&gt; %:n viivästyskorko kuukaudessa.</t>
  </si>
  <si>
    <t>Puhelin:</t>
  </si>
  <si>
    <t>Faksi:</t>
  </si>
  <si>
    <t>Trey Research</t>
  </si>
  <si>
    <t>KUVAUS</t>
  </si>
  <si>
    <t>Logomallit</t>
  </si>
  <si>
    <t>Kohdistusryhmän kustannukset</t>
  </si>
  <si>
    <t>Kohdistusryhmän vuokratila</t>
  </si>
  <si>
    <t>123-555-0123</t>
  </si>
  <si>
    <t>123-555-0124</t>
  </si>
  <si>
    <t>Sähköposti:</t>
  </si>
  <si>
    <t>Yhteystiedot:</t>
  </si>
  <si>
    <t>TUNTIHINTA</t>
  </si>
  <si>
    <t>Asiakaspalvelu@tailspintoys.com</t>
  </si>
  <si>
    <t>www.tailspintoys.com</t>
  </si>
  <si>
    <t>TUNNIT</t>
  </si>
  <si>
    <t>KIINTEÄ MAKSU</t>
  </si>
  <si>
    <t>Laskun numero:</t>
  </si>
  <si>
    <t>Laskun päivämäärä:</t>
  </si>
  <si>
    <t>Määräpäivämäärä:</t>
  </si>
  <si>
    <t xml:space="preserve">Laskun saaja: </t>
  </si>
  <si>
    <t>Uusi bränditutkimus ja -kehitys</t>
  </si>
  <si>
    <t>ALENNUS</t>
  </si>
  <si>
    <t>Laskun välisumma</t>
  </si>
  <si>
    <t>Talletusmäärä</t>
  </si>
  <si>
    <t>YHTEENSÄ</t>
  </si>
  <si>
    <t>Asiakkaat</t>
  </si>
  <si>
    <t>Yrityksen nimi</t>
  </si>
  <si>
    <t>Contoso, Ltd</t>
  </si>
  <si>
    <t>Yhteyshenkilön nimi</t>
  </si>
  <si>
    <t>Hannes Niemi</t>
  </si>
  <si>
    <t>Sirkka Jantunen</t>
  </si>
  <si>
    <t>Osoite</t>
  </si>
  <si>
    <t>345 Cherry Street</t>
  </si>
  <si>
    <t>567 Walnut Lane</t>
  </si>
  <si>
    <t>Osoite 2</t>
  </si>
  <si>
    <t>Suite 123</t>
  </si>
  <si>
    <t>Postitoimipaikka</t>
  </si>
  <si>
    <t>Albany</t>
  </si>
  <si>
    <t>Moline</t>
  </si>
  <si>
    <t>Osavaltio</t>
  </si>
  <si>
    <t>SD</t>
  </si>
  <si>
    <t>MO</t>
  </si>
  <si>
    <t>Postinumero</t>
  </si>
  <si>
    <t>Puhelin</t>
  </si>
  <si>
    <t>432-555-0178</t>
  </si>
  <si>
    <t>432-555-0189</t>
  </si>
  <si>
    <t>Sähköposti</t>
  </si>
  <si>
    <t>mikko@treyresearch.net</t>
  </si>
  <si>
    <t>katri@contoso.com</t>
  </si>
  <si>
    <t>Faksi</t>
  </si>
  <si>
    <t>432-555-0124</t>
  </si>
  <si>
    <t>432-555-0123</t>
  </si>
  <si>
    <t>Palvelulasku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</si>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</sst>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00000"/>
    <numFmt numFmtId="167" formatCode="#,##0.00\ &quot;€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>
      <alignment horizontal="right" vertical="top"/>
    </xf>
    <xf numFmtId="167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 indent="1"/>
    </xf>
    <xf numFmtId="166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53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0" fontId="0" fillId="0" borderId="0" xfId="0" applyProtection="1">
      <alignment horizontal="left" vertical="center" wrapText="1"/>
    </xf>
    <xf numFmtId="166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6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10" fillId="0" borderId="0" xfId="1" applyBorder="1" applyAlignment="1" applyProtection="1">
      <alignment vertical="center" wrapTex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7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7" fontId="7" fillId="0" borderId="2" xfId="10" applyFont="1" applyFill="1" applyBorder="1">
      <alignment horizontal="right" vertical="center" indent="1"/>
    </xf>
    <xf numFmtId="167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7" fontId="0" fillId="0" borderId="0" xfId="9" applyFont="1" applyFill="1" applyBorder="1" applyAlignment="1">
      <alignment horizontal="right" vertical="center"/>
    </xf>
    <xf numFmtId="167" fontId="0" fillId="0" borderId="0" xfId="9" applyFont="1" applyFill="1" applyBorder="1" applyAlignment="1">
      <alignment horizontal="right" vertical="center" indent="1"/>
    </xf>
    <xf numFmtId="0" fontId="3" fillId="0" borderId="0" xfId="26">
      <alignment horizontal="center" vertical="center" wrapText="1"/>
    </xf>
    <xf numFmtId="0" fontId="0" fillId="0" borderId="0" xfId="13" applyFont="1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6" fontId="4" fillId="0" borderId="0" xfId="19" applyFill="1" applyBorder="1" applyAlignment="1" applyProtection="1">
      <alignment horizontal="right" vertical="center" indent="1"/>
    </xf>
    <xf numFmtId="166" fontId="4" fillId="0" borderId="0" xfId="20" applyFill="1" applyBorder="1" applyAlignment="1" applyProtection="1">
      <alignment horizontal="left" vertical="center"/>
    </xf>
    <xf numFmtId="166" fontId="5" fillId="2" borderId="0" xfId="3" applyNumberFormat="1">
      <alignment horizontal="left" vertical="center" wrapText="1" indent="1"/>
    </xf>
    <xf numFmtId="14" fontId="0" fillId="0" borderId="0" xfId="13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 wrapText="1"/>
    </xf>
    <xf numFmtId="0" fontId="0" fillId="0" borderId="0" xfId="14" applyFont="1" applyFill="1" applyBorder="1" applyAlignment="1">
      <alignment horizontal="right" vertical="center"/>
    </xf>
    <xf numFmtId="167" fontId="7" fillId="0" borderId="2" xfId="18" applyNumberFormat="1" applyFill="1" applyBorder="1">
      <alignment horizontal="right" vertical="center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</cellXfs>
  <cellStyles count="27">
    <cellStyle name="Aksentti1" xfId="12" builtinId="29" customBuiltin="1"/>
    <cellStyle name="Alareuna" xfId="24"/>
    <cellStyle name="Avattu hyperlinkki" xfId="4" builtinId="9" customBuiltin="1"/>
    <cellStyle name="Hyperlinkki" xfId="1" builtinId="8" customBuiltin="1"/>
    <cellStyle name="Laskun kuvaus" xfId="21"/>
    <cellStyle name="Laskun numero ja yhteystiedot" xfId="22"/>
    <cellStyle name="Normaali" xfId="0" builtinId="0" customBuiltin="1"/>
    <cellStyle name="Otsikko" xfId="5" builtinId="15" customBuiltin="1"/>
    <cellStyle name="Otsikko 1" xfId="2" builtinId="16" customBuiltin="1"/>
    <cellStyle name="Otsikko 2" xfId="3" builtinId="17" customBuiltin="1"/>
    <cellStyle name="Otsikko 3" xfId="16" builtinId="18" customBuiltin="1"/>
    <cellStyle name="Otsikko 4" xfId="6" builtinId="19" customBuiltin="1"/>
    <cellStyle name="Pilkku" xfId="7" builtinId="3" customBuiltin="1"/>
    <cellStyle name="Pilkku [0]" xfId="8" builtinId="6" customBuiltin="1"/>
    <cellStyle name="Postinumero" xfId="19"/>
    <cellStyle name="Prosenttia" xfId="11" builtinId="5" customBuiltin="1"/>
    <cellStyle name="Puhelin" xfId="20"/>
    <cellStyle name="Päivämäärä" xfId="15"/>
    <cellStyle name="Selittävä teksti" xfId="17" builtinId="53" customBuiltin="1"/>
    <cellStyle name="siirtymissolut" xfId="26"/>
    <cellStyle name="Summa" xfId="18" builtinId="25" customBuiltin="1"/>
    <cellStyle name="Tasaus oikealle" xfId="14"/>
    <cellStyle name="Tasaus vasemmalle" xfId="13"/>
    <cellStyle name="Tasaus yläreunaan" xfId="23"/>
    <cellStyle name="Valuutta" xfId="9" builtinId="4" customBuiltin="1"/>
    <cellStyle name="Valuutta [0]" xfId="10" builtinId="7" customBuiltin="1"/>
    <cellStyle name="Vasen sisennys" xfId="25"/>
  </cellStyles>
  <dxfs count="24"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numFmt numFmtId="167" formatCode="#,##0.00\ &quot;€&quot;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Palvelulasku" pivot="0" count="4">
      <tableStyleElement type="wholeTable" dxfId="23"/>
      <tableStyleElement type="headerRow" dxfId="22"/>
      <tableStyleElement type="totalRow" dxfId="21"/>
      <tableStyleElement type="lastColumn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Asiakkaa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alvelulask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Nuoli: Viisikulmio 1" descr="Valitse, kun haluat siirtyä Asiakkaat-laskentataulukkoon">
          <a:hlinkClick xmlns:r="http://schemas.openxmlformats.org/officeDocument/2006/relationships" r:id="rId1" tooltip="Valitse, kun haluat siirtyä Asiakkaat-laskentataulukkoon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i" sz="1100"/>
            <a:t>Asiakkaat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Nuoli: Viisikulmio 1" descr="Valitse, kun haluat siirtyä Asiakkaat-laskentataulukkoon">
          <a:hlinkClick xmlns:r="http://schemas.openxmlformats.org/officeDocument/2006/relationships" r:id="rId1" tooltip="Valitse, kun haluat siirtyä Palvelulasku-laskentataulukkoon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i" sz="1100">
              <a:solidFill>
                <a:schemeClr val="bg1"/>
              </a:solidFill>
            </a:rPr>
            <a:t>Palvelulasku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Laskun_kohteet" displayName="Laskun_kohteet" ref="B9:H15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PÄIVÄMÄÄRÄ" totalsRowLabel="Summa" dataDxfId="19" dataCellStyle="Tasaus vasemmalle"/>
    <tableColumn id="2" name="KUVAUS" dataDxfId="18" dataCellStyle="Normaali"/>
    <tableColumn id="3" name="TUNTIHINTA" dataDxfId="17" dataCellStyle="Valuutta"/>
    <tableColumn id="4" name="TUNNIT" dataDxfId="16" dataCellStyle="Tasaus oikealle"/>
    <tableColumn id="1" name="KIINTEÄ MAKSU" dataDxfId="15" dataCellStyle="Valuutta"/>
    <tableColumn id="5" name="ALENNUS" dataDxfId="14" dataCellStyle="Valuutta"/>
    <tableColumn id="6" name="YHTEENSÄ" totalsRowFunction="sum" dataDxfId="13" totalsRowDxfId="2" dataCellStyle="Valuutta">
      <calculatedColumnFormula>IF(OR(Laskun_kohteet[[#This Row],[KIINTEÄ MAKSU]]&lt;&gt;"",AND(Laskun_kohteet[[#This Row],[TUNTIHINTA]]&lt;&gt;"",Laskun_kohteet[[#This Row],[TUNNIT]]&lt;&gt;"")),(Laskun_kohteet[[#This Row],[TUNTIHINTA]]*Laskun_kohteet[[#This Row],[TUNNIT]])+Laskun_kohteet[[#This Row],[KIINTEÄ MAKSU]]-Laskun_kohteet[[#This Row],[ALENNUS]],"")</calculatedColumnFormula>
    </tableColumn>
  </tableColumns>
  <tableStyleInfo name="Palvelulasku" showFirstColumn="0" showLastColumn="0" showRowStripes="1" showColumnStripes="0"/>
  <extLst>
    <ext xmlns:x14="http://schemas.microsoft.com/office/spreadsheetml/2009/9/main" uri="{504A1905-F514-4f6f-8877-14C23A59335A}">
      <x14:table altTextSummary="Kirjoita päivämäärä, kuvaus, tuntihinta, tunnit, kiinteä maksu ja alennus tähän taulukkoon. Kokonaissumma lasketaan automaattisesti"/>
    </ext>
  </extLst>
</table>
</file>

<file path=xl/tables/table2.xml><?xml version="1.0" encoding="utf-8"?>
<table xmlns="http://schemas.openxmlformats.org/spreadsheetml/2006/main" id="1" name="Asiakasluettelo" displayName="Asiakasluettelo" ref="B2:K4">
  <autoFilter ref="B2:K4"/>
  <tableColumns count="10">
    <tableColumn id="2" name="Yrityksen nimi" dataDxfId="12" dataCellStyle="Tasaus vasemmalle"/>
    <tableColumn id="3" name="Yhteyshenkilön nimi" dataDxfId="11" dataCellStyle="Normaali"/>
    <tableColumn id="4" name="Osoite" dataDxfId="10" dataCellStyle="Normaali"/>
    <tableColumn id="1" name="Osoite 2" dataDxfId="9" dataCellStyle="Normaali"/>
    <tableColumn id="5" name="Postitoimipaikka" dataDxfId="8" dataCellStyle="Normaali"/>
    <tableColumn id="6" name="Osavaltio" dataDxfId="7" dataCellStyle="Normaali"/>
    <tableColumn id="7" name="Postinumero" dataDxfId="6" dataCellStyle="Postinumero"/>
    <tableColumn id="8" name="Puhelin" dataDxfId="5" dataCellStyle="Puhelin"/>
    <tableColumn id="10" name="Sähköposti" dataDxfId="4" dataCellStyle="Hyperlinkki"/>
    <tableColumn id="11" name="Faksi" dataDxfId="3" dataCellStyle="Puhelin"/>
  </tableColumns>
  <tableStyleInfo name="Palvelulasku" showFirstColumn="0" showLastColumn="0" showRowStripes="1" showColumnStripes="0"/>
  <extLst>
    <ext xmlns:x14="http://schemas.microsoft.com/office/spreadsheetml/2009/9/main" uri="{504A1905-F514-4f6f-8877-14C23A59335A}">
      <x14:table altTextSummary="Kirjoita asiakkaan tiedot, kuten yrityksen nimi, yhteyshenkilön nimi, osoite, puhelinnumero, sähköpostiosoite, puhelinnumero ja faksinumero tähän taulukkoon. Lisää uusia rivejä ja sarakkeita lisämerkintöjä varten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fi-fi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iakaspalvelu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tri@contoso.com" TargetMode="External"/><Relationship Id="rId1" Type="http://schemas.openxmlformats.org/officeDocument/2006/relationships/hyperlink" Target="mailto:mikko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3" width="29.25" customWidth="1"/>
    <col min="4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7"/>
      <c r="B1" s="1" t="s">
        <v>0</v>
      </c>
      <c r="C1" s="1"/>
      <c r="D1" s="1"/>
      <c r="E1" s="1"/>
      <c r="F1" s="1"/>
      <c r="G1" s="23" t="s">
        <v>24</v>
      </c>
      <c r="H1" s="25">
        <v>34567</v>
      </c>
      <c r="J1" s="34" t="s">
        <v>33</v>
      </c>
    </row>
    <row r="2" spans="1:10" ht="60" customHeight="1" x14ac:dyDescent="0.3">
      <c r="B2" s="5" t="s">
        <v>1</v>
      </c>
      <c r="C2" s="5"/>
      <c r="D2" s="5"/>
      <c r="E2" s="5"/>
      <c r="F2" s="5"/>
      <c r="G2" s="23" t="s">
        <v>25</v>
      </c>
      <c r="H2" s="10">
        <f ca="1">TODAY()</f>
        <v>43216</v>
      </c>
    </row>
    <row r="3" spans="1:10" ht="30" customHeight="1" x14ac:dyDescent="0.3">
      <c r="A3" s="7"/>
      <c r="B3" s="13" t="s">
        <v>2</v>
      </c>
      <c r="C3" s="19" t="s">
        <v>8</v>
      </c>
      <c r="D3" s="20" t="s">
        <v>15</v>
      </c>
      <c r="E3" s="49" t="s">
        <v>20</v>
      </c>
      <c r="F3" s="50"/>
      <c r="G3" s="24" t="s">
        <v>26</v>
      </c>
      <c r="H3" s="12">
        <f ca="1">TODAY()+30</f>
        <v>43246</v>
      </c>
    </row>
    <row r="4" spans="1:10" ht="30" customHeight="1" x14ac:dyDescent="0.3">
      <c r="A4" s="7"/>
      <c r="B4" s="13" t="s">
        <v>3</v>
      </c>
      <c r="C4" s="19" t="s">
        <v>9</v>
      </c>
      <c r="D4" s="40" t="s">
        <v>16</v>
      </c>
      <c r="E4" s="49" t="s">
        <v>21</v>
      </c>
      <c r="F4" s="50"/>
      <c r="G4" s="47"/>
      <c r="H4" s="48"/>
    </row>
    <row r="5" spans="1:10" ht="30" customHeight="1" x14ac:dyDescent="0.3">
      <c r="A5" s="7"/>
      <c r="B5" s="4" t="s">
        <v>4</v>
      </c>
      <c r="C5" s="9" t="s">
        <v>10</v>
      </c>
      <c r="D5" s="21" t="s">
        <v>8</v>
      </c>
      <c r="E5" s="8" t="str">
        <f>VLOOKUP(Laskun_nimi,Asiakasluettelo[],8,FALSE)</f>
        <v>432-555-0178</v>
      </c>
      <c r="F5" s="9"/>
      <c r="G5" s="14" t="s">
        <v>27</v>
      </c>
      <c r="H5" s="14"/>
    </row>
    <row r="6" spans="1:10" ht="30" customHeight="1" x14ac:dyDescent="0.3">
      <c r="A6" s="7"/>
      <c r="B6" s="52" t="s">
        <v>5</v>
      </c>
      <c r="C6" s="9" t="str">
        <f>VLOOKUP(Laskun_nimi,Asiakasluettelo[],3,FALSE)</f>
        <v>345 Cherry Street</v>
      </c>
      <c r="D6" s="21" t="s">
        <v>9</v>
      </c>
      <c r="E6" s="8" t="str">
        <f>VLOOKUP(Laskun_nimi,Asiakasluettelo[],10,FALSE)</f>
        <v>432-555-0124</v>
      </c>
      <c r="F6" s="11"/>
      <c r="G6" s="51" t="s">
        <v>28</v>
      </c>
      <c r="H6" s="51"/>
    </row>
    <row r="7" spans="1:10" ht="30" customHeight="1" x14ac:dyDescent="0.3">
      <c r="A7" s="7"/>
      <c r="B7" s="52"/>
      <c r="C7" s="9" t="str">
        <f>IF(VLOOKUP(Laskun_nimi,Asiakasluettelo[],4,FALSE)&lt;&gt;"",VLOOKUP(Laskun_nimi,Asiakasluettelo[],4,FALSE),IF(VLOOKUP(Laskun_nimi,Asiakasluettelo[],5,FALSE)&lt;&gt;"",CONCATENATE(VLOOKUP(Laskun_nimi,Asiakasluettelo[],5,FALSE),", ",VLOOKUP(Laskun_nimi,Asiakasluettelo[],6,FALSE)," ",VLOOKUP(Laskun_nimi,Asiakasluettelo[],7,FALSE)),CONCATENATE(VLOOKUP(Laskun_nimi,Asiakasluettelo[],6,FALSE)," ",VLOOKUP(Laskun_nimi,Asiakasluettelo[],7,FALSE))))</f>
        <v>Suite 123</v>
      </c>
      <c r="D7" s="21" t="s">
        <v>17</v>
      </c>
      <c r="E7" s="16" t="str">
        <f>VLOOKUP(Laskun_nimi,Asiakasluettelo[],9,FALSE)</f>
        <v>mikko@treyresearch.net</v>
      </c>
      <c r="F7" s="11"/>
      <c r="G7" s="51"/>
      <c r="H7" s="51"/>
    </row>
    <row r="8" spans="1:10" ht="30" customHeight="1" x14ac:dyDescent="0.3">
      <c r="A8" s="7"/>
      <c r="B8" s="52"/>
      <c r="C8" s="9" t="str">
        <f>IF(VLOOKUP(Laskun_nimi,Asiakasluettelo[],4,FALSE)="","",IF(VLOOKUP(Laskun_nimi,Asiakasluettelo[],5,FALSE)&lt;&gt;"",CONCATENATE(VLOOKUP(Laskun_nimi,Asiakasluettelo[],5,FALSE),", ",VLOOKUP(Laskun_nimi,Asiakasluettelo[],6,FALSE)," ",VLOOKUP(Laskun_nimi,Asiakasluettelo[],7,FALSE)),CONCATENATE(VLOOKUP(Laskun_nimi,Asiakasluettelo[],6,FALSE)," ",VLOOKUP(Laskun_nimi,Asiakasluettelo[],7,FALSE))))</f>
        <v>Albany, SD 12345</v>
      </c>
      <c r="D8" s="21" t="s">
        <v>18</v>
      </c>
      <c r="E8" s="9" t="str">
        <f>VLOOKUP(Laskun_nimi,Asiakasluettelo[],2,FALSE)</f>
        <v>Hannes Niemi</v>
      </c>
      <c r="F8" s="11"/>
      <c r="G8" s="51"/>
      <c r="H8" s="51"/>
    </row>
    <row r="9" spans="1:10" ht="30" customHeight="1" x14ac:dyDescent="0.3">
      <c r="A9" s="7"/>
      <c r="B9" s="17" t="s">
        <v>6</v>
      </c>
      <c r="C9" s="2" t="s">
        <v>11</v>
      </c>
      <c r="D9" s="18" t="s">
        <v>19</v>
      </c>
      <c r="E9" s="18" t="s">
        <v>22</v>
      </c>
      <c r="F9" s="18" t="s">
        <v>23</v>
      </c>
      <c r="G9" s="18" t="s">
        <v>29</v>
      </c>
      <c r="H9" s="31" t="s">
        <v>32</v>
      </c>
    </row>
    <row r="10" spans="1:10" ht="30" customHeight="1" x14ac:dyDescent="0.3">
      <c r="A10" s="7"/>
      <c r="B10" s="41">
        <f ca="1">TODAY()</f>
        <v>43216</v>
      </c>
      <c r="C10" s="42" t="s">
        <v>12</v>
      </c>
      <c r="D10" s="32">
        <v>100</v>
      </c>
      <c r="E10" s="43">
        <v>6</v>
      </c>
      <c r="F10" s="32"/>
      <c r="G10" s="32">
        <v>75</v>
      </c>
      <c r="H10" s="33">
        <f>IF(OR(Laskun_kohteet[[#This Row],[KIINTEÄ MAKSU]]&lt;&gt;"",AND(Laskun_kohteet[[#This Row],[TUNTIHINTA]]&lt;&gt;"",Laskun_kohteet[[#This Row],[TUNNIT]]&lt;&gt;"")),(Laskun_kohteet[[#This Row],[TUNTIHINTA]]*Laskun_kohteet[[#This Row],[TUNNIT]])+Laskun_kohteet[[#This Row],[KIINTEÄ MAKSU]]-Laskun_kohteet[[#This Row],[ALENNUS]],"")</f>
        <v>525</v>
      </c>
    </row>
    <row r="11" spans="1:10" ht="30" customHeight="1" x14ac:dyDescent="0.3">
      <c r="A11" s="7"/>
      <c r="B11" s="41">
        <f ca="1">TODAY()+1</f>
        <v>43217</v>
      </c>
      <c r="C11" s="42" t="s">
        <v>13</v>
      </c>
      <c r="D11" s="32">
        <v>75</v>
      </c>
      <c r="E11" s="43">
        <v>3</v>
      </c>
      <c r="F11" s="32"/>
      <c r="G11" s="32"/>
      <c r="H11" s="33">
        <f>IF(OR(Laskun_kohteet[[#This Row],[KIINTEÄ MAKSU]]&lt;&gt;"",AND(Laskun_kohteet[[#This Row],[TUNTIHINTA]]&lt;&gt;"",Laskun_kohteet[[#This Row],[TUNNIT]]&lt;&gt;"")),(Laskun_kohteet[[#This Row],[TUNTIHINTA]]*Laskun_kohteet[[#This Row],[TUNNIT]])+Laskun_kohteet[[#This Row],[KIINTEÄ MAKSU]]-Laskun_kohteet[[#This Row],[ALENNUS]],"")</f>
        <v>225</v>
      </c>
    </row>
    <row r="12" spans="1:10" ht="30" customHeight="1" x14ac:dyDescent="0.3">
      <c r="A12" s="7"/>
      <c r="B12" s="41">
        <f ca="1">TODAY()+2</f>
        <v>43218</v>
      </c>
      <c r="C12" s="42" t="s">
        <v>14</v>
      </c>
      <c r="D12" s="32"/>
      <c r="E12" s="43"/>
      <c r="F12" s="32">
        <v>275</v>
      </c>
      <c r="G12" s="32"/>
      <c r="H12" s="33">
        <f>IF(OR(Laskun_kohteet[[#This Row],[KIINTEÄ MAKSU]]&lt;&gt;"",AND(Laskun_kohteet[[#This Row],[TUNTIHINTA]]&lt;&gt;"",Laskun_kohteet[[#This Row],[TUNNIT]]&lt;&gt;"")),(Laskun_kohteet[[#This Row],[TUNTIHINTA]]*Laskun_kohteet[[#This Row],[TUNNIT]])+Laskun_kohteet[[#This Row],[KIINTEÄ MAKSU]]-Laskun_kohteet[[#This Row],[ALENNUS]],"")</f>
        <v>275</v>
      </c>
    </row>
    <row r="13" spans="1:10" ht="30" customHeight="1" x14ac:dyDescent="0.3">
      <c r="A13" s="7"/>
      <c r="B13" s="41"/>
      <c r="C13" s="42"/>
      <c r="D13" s="32"/>
      <c r="E13" s="43"/>
      <c r="F13" s="32"/>
      <c r="G13" s="32"/>
      <c r="H13" s="33" t="str">
        <f>IF(OR(Laskun_kohteet[[#This Row],[KIINTEÄ MAKSU]]&lt;&gt;"",AND(Laskun_kohteet[[#This Row],[TUNTIHINTA]]&lt;&gt;"",Laskun_kohteet[[#This Row],[TUNNIT]]&lt;&gt;"")),(Laskun_kohteet[[#This Row],[TUNTIHINTA]]*Laskun_kohteet[[#This Row],[TUNNIT]])+Laskun_kohteet[[#This Row],[KIINTEÄ MAKSU]]-Laskun_kohteet[[#This Row],[ALENNUS]],"")</f>
        <v/>
      </c>
    </row>
    <row r="14" spans="1:10" ht="30" customHeight="1" x14ac:dyDescent="0.3">
      <c r="A14" s="7"/>
      <c r="B14" s="41"/>
      <c r="C14" s="42"/>
      <c r="D14" s="32"/>
      <c r="E14" s="43"/>
      <c r="F14" s="32"/>
      <c r="G14" s="32"/>
      <c r="H14" s="33" t="str">
        <f>IF(OR(Laskun_kohteet[[#This Row],[KIINTEÄ MAKSU]]&lt;&gt;"",AND(Laskun_kohteet[[#This Row],[TUNTIHINTA]]&lt;&gt;"",Laskun_kohteet[[#This Row],[TUNNIT]]&lt;&gt;"")),(Laskun_kohteet[[#This Row],[TUNTIHINTA]]*Laskun_kohteet[[#This Row],[TUNNIT]])+Laskun_kohteet[[#This Row],[KIINTEÄ MAKSU]]-Laskun_kohteet[[#This Row],[ALENNUS]],"")</f>
        <v/>
      </c>
    </row>
    <row r="15" spans="1:10" ht="30" customHeight="1" x14ac:dyDescent="0.3">
      <c r="A15" s="7"/>
      <c r="B15" s="41"/>
      <c r="C15" s="42"/>
      <c r="D15" s="32"/>
      <c r="E15" s="43"/>
      <c r="F15" s="32"/>
      <c r="G15" s="32"/>
      <c r="H15" s="33" t="str">
        <f>IF(OR(Laskun_kohteet[[#This Row],[KIINTEÄ MAKSU]]&lt;&gt;"",AND(Laskun_kohteet[[#This Row],[TUNTIHINTA]]&lt;&gt;"",Laskun_kohteet[[#This Row],[TUNNIT]]&lt;&gt;"")),(Laskun_kohteet[[#This Row],[TUNTIHINTA]]*Laskun_kohteet[[#This Row],[TUNNIT]])+Laskun_kohteet[[#This Row],[KIINTEÄ MAKSU]]-Laskun_kohteet[[#This Row],[ALENNUS]],"")</f>
        <v/>
      </c>
    </row>
    <row r="16" spans="1:10" ht="30" customHeight="1" x14ac:dyDescent="0.3">
      <c r="A16" s="7"/>
      <c r="B16" s="45"/>
      <c r="C16" s="45"/>
      <c r="D16" s="45"/>
      <c r="E16" s="45"/>
      <c r="F16" s="45"/>
      <c r="G16" s="28" t="s">
        <v>30</v>
      </c>
      <c r="H16" s="30">
        <f>SUM(Laskun_kohteet[YHTEENSÄ])</f>
        <v>1025</v>
      </c>
    </row>
    <row r="17" spans="1:8" ht="30" customHeight="1" x14ac:dyDescent="0.3">
      <c r="A17" s="7"/>
      <c r="B17" s="45" t="str">
        <f>"Määritä maksun saajaksi "&amp;Yrityksen_nimi&amp;"."</f>
        <v>Määritä maksun saajaksi Graphic Design Institute.</v>
      </c>
      <c r="C17" s="45"/>
      <c r="D17" s="45"/>
      <c r="E17" s="45"/>
      <c r="F17" s="45"/>
      <c r="G17" s="15" t="s">
        <v>31</v>
      </c>
      <c r="H17" s="26">
        <v>200</v>
      </c>
    </row>
    <row r="18" spans="1:8" ht="30" customHeight="1" x14ac:dyDescent="0.3">
      <c r="A18" s="7"/>
      <c r="B18" s="46" t="s">
        <v>7</v>
      </c>
      <c r="C18" s="46"/>
      <c r="D18" s="46"/>
      <c r="E18" s="46"/>
      <c r="F18" s="46"/>
      <c r="G18" s="44" t="s">
        <v>61</v>
      </c>
      <c r="H18" s="29">
        <f>Laskun_välisumma-Talletus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1" priority="2">
      <formula>$E3&lt;&gt;""</formula>
    </cfRule>
  </conditionalFormatting>
  <conditionalFormatting sqref="E7">
    <cfRule type="expression" dxfId="0" priority="1">
      <formula>$E$7&lt;&gt;""</formula>
    </cfRule>
  </conditionalFormatting>
  <dataValidations xWindow="872" yWindow="452" count="49">
    <dataValidation type="list" errorStyle="warning" allowBlank="1" showInputMessage="1" showErrorMessage="1" error="Valitse asiakkaan nimi luettelosta. Valitse PERUUTA, avaa avattava luettelo painamalla ALT+ALANUOLI ja tee sitten valinta painamalla ENTER-näppäintä." prompt="Valitse asiakkaan nimi tässä solussa. Avaa avattava luettelo painamalla ALT+ALANUOLI ja tee sitten valinta painamalla ENTER-näppäintä. Lisää uusia asiakkaita Asiakkaat-laskentataulukkoon valintaluettelon laajentamista varten" sqref="C5">
      <formula1>Asiakashaku</formula1>
    </dataValidation>
    <dataValidation allowBlank="1" showInputMessage="1" showErrorMessage="1" prompt="Luo palvelulasku tähän työkirjaan. Kirjoita yrityksen ja laskun tiedot tähän laskentataulukkoon ja asiakkaan tiedot Asiakkaat-laskentataulukkoon. Valitse solu J1, kun haluat siirtyä Asiakkaat-laskentataulukkoon" sqref="A1"/>
    <dataValidation allowBlank="1" showInputMessage="1" showErrorMessage="1" prompt="Tämän laskentataulukon otsikko on tässä solussa. Kirjoita yrityksen nimi soluun alla. Kirjoita laskun numero, laskun päivämäärä ja eräpäivä soluihin H1, H2 ja H3" sqref="B1"/>
    <dataValidation allowBlank="1" showInputMessage="1" showErrorMessage="1" prompt="Kirjoita laskuttavan yrityksen nimi tähän soluun, laskuttavan yrityksen tiedot soluihin B3–E4 ja laskun tiedot taulukkoon alkaen solusta B9" sqref="B2"/>
    <dataValidation allowBlank="1" showInputMessage="1" showErrorMessage="1" prompt="Kirjoita laskuttavan yrityksen osoite tähän soluun" sqref="B3"/>
    <dataValidation allowBlank="1" showInputMessage="1" showErrorMessage="1" prompt="Kirjoita postitoimipaikka, osavaltio ja postinumero tähän sarakkeeseen tämän otsikon alle" sqref="B4"/>
    <dataValidation allowBlank="1" showInputMessage="1" showErrorMessage="1" prompt="Kirjoita laskuttavan yrityksen puhelinnumero tähän soluun" sqref="D3"/>
    <dataValidation allowBlank="1" showInputMessage="1" showErrorMessage="1" prompt="Kirjoita laskuttavan yrityksen faksinumero tähän soluun" sqref="D4"/>
    <dataValidation allowBlank="1" showInputMessage="1" showErrorMessage="1" prompt="Kirjoita laskuttavan yrityksen sähköpostiosoite tähän soluun" sqref="E3"/>
    <dataValidation allowBlank="1" showInputMessage="1" showErrorMessage="1" prompt="Kirjoita laskuttavan yrityksen sivuston osoite tähän soluun" sqref="E4"/>
    <dataValidation allowBlank="1" showInputMessage="1" showErrorMessage="1" prompt="Laskutusosoite päivitetään automaattisesti riveille 5–8 oikealla olevassa solussa tehdyn valinnan mukaan. Kirjoita laskun kuvaus soluun G6" sqref="B5"/>
    <dataValidation allowBlank="1" showInputMessage="1" showErrorMessage="1" prompt="Asiakkaan osoite päivitetään automaattisesti soluihin C6–C8" sqref="B6:B8"/>
    <dataValidation allowBlank="1" showInputMessage="1" showErrorMessage="1" prompt="Asiakkaan osoite päivitetään automaattisesti tähän soluun" sqref="C6"/>
    <dataValidation allowBlank="1" showInputMessage="1" showErrorMessage="1" prompt="Asiakkaan osoite 2 päivitetään automaattisesti tähän soluun" sqref="C7"/>
    <dataValidation allowBlank="1" showInputMessage="1" showErrorMessage="1" prompt="Asiakkaan postitoimipaikka, osavaltio ja postinumero päivitetään automaattisesti tähän soluun" sqref="C8"/>
    <dataValidation allowBlank="1" showInputMessage="1" showErrorMessage="1" prompt="Asiakkaan puhelinnumero päivitetään automaattisesti soluun oikealla" sqref="D5"/>
    <dataValidation allowBlank="1" showInputMessage="1" showErrorMessage="1" prompt="Asiakkaan puhelinnumero päivitetään automaattisesti tähän soluun" sqref="E5"/>
    <dataValidation allowBlank="1" showInputMessage="1" showErrorMessage="1" prompt="Asiakkaan faksinumero päivitetään automaattisesti soluun oikealla" sqref="D6"/>
    <dataValidation allowBlank="1" showInputMessage="1" showErrorMessage="1" prompt="Asiakkaan faksinumero päivitetään automaattisesti tähän soluun" sqref="E6"/>
    <dataValidation allowBlank="1" showInputMessage="1" showErrorMessage="1" prompt="Asiakkaan sähköpostiosoite päivitetään automaattisesti soluun oikealla" sqref="D7"/>
    <dataValidation allowBlank="1" showInputMessage="1" showErrorMessage="1" prompt="Asiakkaan sähköpostiosoite päivitetään automaattisesti tähän soluun" sqref="E7"/>
    <dataValidation allowBlank="1" showInputMessage="1" showErrorMessage="1" prompt="Asiakkaan yhteyshenkilön nimi päivitetään automaattisesti soluun oikealla" sqref="D8"/>
    <dataValidation allowBlank="1" showInputMessage="1" showErrorMessage="1" prompt="Asiakkaan yhteyshenkilön nimi päivitetään automaattisesti tähän soluun" sqref="E8"/>
    <dataValidation allowBlank="1" showInputMessage="1" showErrorMessage="1" prompt="Kirjoita laskun numero soluun oikealla" sqref="G1"/>
    <dataValidation allowBlank="1" showInputMessage="1" showErrorMessage="1" prompt="Kirjoita laskun numero tähän soluun" sqref="H1"/>
    <dataValidation allowBlank="1" showInputMessage="1" showErrorMessage="1" prompt="Kirjoita laskun päivämäärä soluun oikealla" sqref="G2"/>
    <dataValidation allowBlank="1" showInputMessage="1" showErrorMessage="1" prompt="Kirjoita laskun päivämäärä tähän soluun" sqref="H2"/>
    <dataValidation allowBlank="1" showInputMessage="1" showErrorMessage="1" prompt="Kirjoita määräpäivä soluun oikealla" sqref="G3"/>
    <dataValidation allowBlank="1" showInputMessage="1" showErrorMessage="1" prompt="Kirjoita määräpäivä tähän soluun" sqref="H3"/>
    <dataValidation allowBlank="1" showInputMessage="1" showErrorMessage="1" prompt="Kirjoita laskun kuvaus soluun alla" sqref="G5:H5"/>
    <dataValidation allowBlank="1" showInputMessage="1" showErrorMessage="1" prompt="Kirjoita laskun kuvaus tähän soluun" sqref="G6:H8"/>
    <dataValidation allowBlank="1" showInputMessage="1" showErrorMessage="1" prompt="Kirjoita päivämäärä tähän sarakkeeseen tämän otsikon alle" sqref="B9"/>
    <dataValidation allowBlank="1" showInputMessage="1" showErrorMessage="1" prompt="Kirjoita kuvaus tähän sarakkeeseen tämän otsikon alle" sqref="C9"/>
    <dataValidation allowBlank="1" showInputMessage="1" showErrorMessage="1" prompt="Kirjoita tuntihinta tähän sarakkeeseen tämän otsikon alle" sqref="D9"/>
    <dataValidation allowBlank="1" showInputMessage="1" showErrorMessage="1" prompt="Kirjoita tunnit tähän sarakkeeseen tämän otsikon alle" sqref="E9"/>
    <dataValidation allowBlank="1" showInputMessage="1" showErrorMessage="1" prompt="Kirjoita kiinteä maksu tähän sarakkeeseen tämän otsikon alle" sqref="F9"/>
    <dataValidation allowBlank="1" showInputMessage="1" showErrorMessage="1" prompt="Kirjoita alennus tähän sarakkeeseen tämän otsikon alle" sqref="G9"/>
    <dataValidation allowBlank="1" showInputMessage="1" showErrorMessage="1" prompt="Yhteissumma lasketaan automaattisesti tähän sarakkeeseen tämän otsikon alle" sqref="H9"/>
    <dataValidation allowBlank="1" showInputMessage="1" showErrorMessage="1" prompt="Laskun välisumma lasketaan automaattisesti soluun oikealla" sqref="G16"/>
    <dataValidation allowBlank="1" showInputMessage="1" showErrorMessage="1" prompt="Laskun välisumma lasketaan automaattisesti tähän soluun" sqref="H16"/>
    <dataValidation allowBlank="1" showInputMessage="1" showErrorMessage="1" prompt="Kirjoita talletusmäärä soluun oikealla" sqref="G17"/>
    <dataValidation allowBlank="1" showInputMessage="1" showErrorMessage="1" prompt="Kirjoita talletusmäärä tähän soluun" sqref="H17"/>
    <dataValidation allowBlank="1" showInputMessage="1" showErrorMessage="1" prompt="Maksettava kokonaismäärä lasketaan automaattisesti soluun oikealla" sqref="G18"/>
    <dataValidation allowBlank="1" showInputMessage="1" showErrorMessage="1" prompt="Maksettava kokonaismäärä lasketaan automaattisesti tähän soluun" sqref="H18"/>
    <dataValidation allowBlank="1" showInputMessage="1" showErrorMessage="1" prompt="Kirjoita niiden päivien määrä, joiden jälkeen kokonaissumma erääntyy, tämän solun ensimmäiseen &lt;#&gt;-kohtaan. Kirjoita viivästyskorkoprosentti toiseen &lt;#&gt;-kohtaan." sqref="B18:F18"/>
    <dataValidation allowBlank="1" showInputMessage="1" showErrorMessage="1" prompt="Yrityksen nimi lisätään automaattisesti tähän soluun" sqref="B17:F17"/>
    <dataValidation allowBlank="1" showInputMessage="1" showErrorMessage="1" prompt="Kirjoita laskuttavan yrityksen puhelinnumero soluun oikealla" sqref="C3"/>
    <dataValidation allowBlank="1" showInputMessage="1" showErrorMessage="1" prompt="Kirjoita laskuttavan yrityksen faksinumero soluun oikealla" sqref="C4"/>
    <dataValidation allowBlank="1" showInputMessage="1" showErrorMessage="1" prompt="Siirtymislinkki Asiakkaat-laskentataulukkoon Tätä solua ei voida tulostaa" sqref="J1"/>
  </dataValidations>
  <hyperlinks>
    <hyperlink ref="E3" r:id="rId1"/>
    <hyperlink ref="E4" r:id="rId2"/>
    <hyperlink ref="E4:F4" r:id="rId3" tooltip="Valitse, kun haluat siirtyä sivustoon" display="www.tailspintoys.com"/>
    <hyperlink ref="E3:F3" r:id="rId4" tooltip="Valitse, kun haluat lähettää sähköpostiviestin" display="Asiakaspalvelu@tailspintoys.com"/>
    <hyperlink ref="J1" location="Asiakkaat!A1" tooltip="Valitse, kun haluat siirtyä Asiakkaat-laskentataulukkoon" display="Asiakkaat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22.7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33</v>
      </c>
      <c r="C1" s="5"/>
      <c r="D1" s="5"/>
      <c r="E1" s="5"/>
      <c r="F1" s="5"/>
      <c r="G1" s="5"/>
      <c r="H1" s="5"/>
      <c r="I1" s="5"/>
      <c r="J1" s="5"/>
      <c r="K1" s="5"/>
      <c r="M1" s="34" t="s">
        <v>60</v>
      </c>
    </row>
    <row r="2" spans="2:13" ht="30" customHeight="1" x14ac:dyDescent="0.3">
      <c r="B2" s="6" t="s">
        <v>34</v>
      </c>
      <c r="C2" s="6" t="s">
        <v>36</v>
      </c>
      <c r="D2" s="6" t="s">
        <v>39</v>
      </c>
      <c r="E2" s="3" t="s">
        <v>42</v>
      </c>
      <c r="F2" s="6" t="s">
        <v>44</v>
      </c>
      <c r="G2" s="6" t="s">
        <v>47</v>
      </c>
      <c r="H2" s="6" t="s">
        <v>50</v>
      </c>
      <c r="I2" s="6" t="s">
        <v>51</v>
      </c>
      <c r="J2" s="27" t="s">
        <v>54</v>
      </c>
      <c r="K2" s="6" t="s">
        <v>57</v>
      </c>
    </row>
    <row r="3" spans="2:13" ht="30" customHeight="1" x14ac:dyDescent="0.3">
      <c r="B3" s="35" t="s">
        <v>10</v>
      </c>
      <c r="C3" s="36" t="s">
        <v>37</v>
      </c>
      <c r="D3" s="36" t="s">
        <v>40</v>
      </c>
      <c r="E3" s="37" t="s">
        <v>43</v>
      </c>
      <c r="F3" s="36" t="s">
        <v>45</v>
      </c>
      <c r="G3" s="36" t="s">
        <v>48</v>
      </c>
      <c r="H3" s="38">
        <v>12345</v>
      </c>
      <c r="I3" s="39" t="s">
        <v>52</v>
      </c>
      <c r="J3" s="22" t="s">
        <v>55</v>
      </c>
      <c r="K3" s="39" t="s">
        <v>58</v>
      </c>
    </row>
    <row r="4" spans="2:13" ht="30" customHeight="1" x14ac:dyDescent="0.3">
      <c r="B4" s="35" t="s">
        <v>35</v>
      </c>
      <c r="C4" s="36" t="s">
        <v>38</v>
      </c>
      <c r="D4" s="36" t="s">
        <v>41</v>
      </c>
      <c r="E4" s="37"/>
      <c r="F4" s="36" t="s">
        <v>46</v>
      </c>
      <c r="G4" s="36" t="s">
        <v>49</v>
      </c>
      <c r="H4" s="38">
        <v>9876</v>
      </c>
      <c r="I4" s="39" t="s">
        <v>53</v>
      </c>
      <c r="J4" s="22" t="s">
        <v>56</v>
      </c>
      <c r="K4" s="39" t="s">
        <v>59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Kirjoita asiakkaan tiedot tähän Asiakkaat-laskentataulukkoon. Annettuja asiakastietoja käytetään Lasku-laskentataulukossa. Valitse solu M1, kun haluat siirtyä Palvelulasku-laskentataulukkoon" sqref="A1"/>
    <dataValidation allowBlank="1" showInputMessage="1" showErrorMessage="1" prompt="Tämän laskentataulukon otsikko on tässä solussa" sqref="B1"/>
    <dataValidation allowBlank="1" showInputMessage="1" showErrorMessage="1" prompt="Kirjoita yrityksen nimi tähän sarakkeeseen tämän otsikon alle Voit etsiä tiettyjä merkintöjä otsikkosuodattimien avulla" sqref="B2"/>
    <dataValidation allowBlank="1" showInputMessage="1" showErrorMessage="1" prompt="Lisää yhteyshenkilön nimi tähän sarakkeeseen tämän otsikon alle" sqref="C2"/>
    <dataValidation allowBlank="1" showInputMessage="1" showErrorMessage="1" prompt="Kirjoita osoite tähän sarakkeeseen tämän otsikon alle" sqref="D2"/>
    <dataValidation allowBlank="1" showInputMessage="1" showErrorMessage="1" prompt="Kirjoita osoite 2 tähän sarakkeeseen tämän otsikon alle" sqref="E2"/>
    <dataValidation allowBlank="1" showInputMessage="1" showErrorMessage="1" prompt="Kirjoita postitoimipaikka tähän sarakkeeseen tämän otsikon alle" sqref="F2"/>
    <dataValidation allowBlank="1" showInputMessage="1" showErrorMessage="1" prompt="Kirjoita osavaltio tähän sarakkeeseen tämän otsikon alle" sqref="G2"/>
    <dataValidation allowBlank="1" showInputMessage="1" showErrorMessage="1" prompt="Kirjoita postinumero tähän sarakkeeseen tämän otsikon alle" sqref="H2"/>
    <dataValidation allowBlank="1" showInputMessage="1" showErrorMessage="1" prompt="Kirjoita puhelinnumero tähän sarakkeeseen tämän otsikon alle" sqref="I2"/>
    <dataValidation allowBlank="1" showInputMessage="1" showErrorMessage="1" prompt="Kirjoita sähköpostiosoite tähän sarakkeeseen tämän otsikon alle" sqref="J2"/>
    <dataValidation allowBlank="1" showInputMessage="1" showErrorMessage="1" prompt="Kirjoita faksinumero tähän sarakkeeseen tämän otsikon alle" sqref="K2"/>
    <dataValidation allowBlank="1" showInputMessage="1" showErrorMessage="1" prompt="Siirtymislinkki Palvelulasku-laskentataulukkoon. Tätä solua ei voida tulostaa" sqref="M1"/>
  </dataValidations>
  <hyperlinks>
    <hyperlink ref="J3" r:id="rId1"/>
    <hyperlink ref="J4" r:id="rId2"/>
    <hyperlink ref="M1" location="Palvelulasku!A1" tooltip="Valitse, kun haluat siirtyä Palvelulasku-laskentataulukkoon" display="Palvelulasku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16</vt:i4>
      </vt:variant>
    </vt:vector>
  </HeadingPairs>
  <TitlesOfParts>
    <vt:vector size="18" baseType="lpstr">
      <vt:lpstr>Palvelulasku</vt:lpstr>
      <vt:lpstr>Asiakkaat</vt:lpstr>
      <vt:lpstr>Asiakashaku</vt:lpstr>
      <vt:lpstr>Laskun_nimi</vt:lpstr>
      <vt:lpstr>Laskun_välisumma</vt:lpstr>
      <vt:lpstr>Otsikko2</vt:lpstr>
      <vt:lpstr>Asiakkaat!Print_Area</vt:lpstr>
      <vt:lpstr>Palvelulasku!Print_Area</vt:lpstr>
      <vt:lpstr>Asiakkaat!Print_Titles</vt:lpstr>
      <vt:lpstr>Palvelulasku!Print_Titles</vt:lpstr>
      <vt:lpstr>Riviotsikkoalue1..H3</vt:lpstr>
      <vt:lpstr>Riviotsikkoalue2..C8</vt:lpstr>
      <vt:lpstr>Riviotsikkoalue3..E8</vt:lpstr>
      <vt:lpstr>Riviotsikkoalue4..H18</vt:lpstr>
      <vt:lpstr>Sarakeotsikko1</vt:lpstr>
      <vt:lpstr>Saraketosikkoalue1..G6.1</vt:lpstr>
      <vt:lpstr>Talletus</vt:lpstr>
      <vt:lpstr>Yrityksen_nimi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2017-04-21T05:22:01Z</dcterms:created>
  <dcterms:modified xsi:type="dcterms:W3CDTF">2018-04-26T06:06:49Z</dcterms:modified>
</cp:coreProperties>
</file>