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bookViews>
    <workbookView xWindow="0" yWindow="0" windowWidth="28620" windowHeight="12495"/>
  </bookViews>
  <sheets>
    <sheet name="Ajatabel" sheetId="15" r:id="rId1"/>
    <sheet name="Tutvustus" sheetId="20" r:id="rId2"/>
  </sheets>
  <definedNames>
    <definedName name="Nädal_algus">Ajatabel!$H$4</definedName>
    <definedName name="_xlnm.Print_Area" localSheetId="0">Ajatabel!$B$1:$L$31</definedName>
  </definedNames>
  <calcPr calcId="171027"/>
</workbook>
</file>

<file path=xl/calcChain.xml><?xml version="1.0" encoding="utf-8"?>
<calcChain xmlns="http://schemas.openxmlformats.org/spreadsheetml/2006/main">
  <c r="H15" i="15" l="1"/>
  <c r="I15" i="15"/>
  <c r="J15" i="15"/>
  <c r="K15" i="15"/>
  <c r="L15" i="15"/>
  <c r="H4" i="15"/>
  <c r="B8" i="15" s="1"/>
  <c r="B9" i="15" s="1"/>
  <c r="B10" i="15" s="1"/>
  <c r="B11" i="15" s="1"/>
  <c r="B12" i="15" s="1"/>
  <c r="B13" i="15" s="1"/>
  <c r="B14" i="15" s="1"/>
  <c r="G19" i="15" l="1"/>
  <c r="G20" i="15"/>
  <c r="G21" i="15"/>
  <c r="G22" i="15"/>
  <c r="G23" i="15"/>
  <c r="G24" i="15"/>
  <c r="G18" i="15"/>
  <c r="G9" i="15"/>
  <c r="G10" i="15"/>
  <c r="G11" i="15"/>
  <c r="G12" i="15"/>
  <c r="G13" i="15"/>
  <c r="G14" i="15"/>
  <c r="G8" i="15"/>
  <c r="H25" i="15"/>
  <c r="I28" i="15" l="1"/>
  <c r="L25" i="15"/>
  <c r="K25" i="15"/>
  <c r="J25" i="15"/>
  <c r="I25" i="15"/>
  <c r="L29" i="15" l="1"/>
  <c r="K29" i="15"/>
  <c r="J29" i="15"/>
  <c r="B18" i="15"/>
  <c r="B19" i="15" s="1"/>
  <c r="B20" i="15" s="1"/>
  <c r="B21" i="15" s="1"/>
  <c r="B22" i="15" s="1"/>
  <c r="B23" i="15" s="1"/>
  <c r="B24" i="15" s="1"/>
  <c r="I29" i="15" l="1"/>
  <c r="H29" i="15" l="1"/>
  <c r="K31" i="15" s="1"/>
</calcChain>
</file>

<file path=xl/sharedStrings.xml><?xml version="1.0" encoding="utf-8"?>
<sst xmlns="http://schemas.openxmlformats.org/spreadsheetml/2006/main" count="85" uniqueCount="71">
  <si>
    <t>Sisestage ettevõtte aadress 1 lahtrisse B2 ja töötaja nimi lahtrisse H2.</t>
  </si>
  <si>
    <t>Sisestage ettevõtte aadress 2 lahtrisse B3 ja juhataja nimi lahtrisse H3.</t>
  </si>
  <si>
    <t>Sisestage ettevõtte telefoninumber lahtrisse B5.
Järgmised juhised on toodud lahtris A7.</t>
  </si>
  <si>
    <t>Lahtrisse B28 sisestage töötaja allkiri ja lahtrisse E28 kuupäev.
Sisestage lahtritesse H28 kuni L28 tunnitasu määr.
Võite määra ja tasu read kustutada, kui te neid ei vaja.</t>
  </si>
  <si>
    <t>AJATABEL</t>
  </si>
  <si>
    <t>Aadress 1</t>
  </si>
  <si>
    <t>Aadress 2</t>
  </si>
  <si>
    <t>Linn, maakond, sihtnumber</t>
  </si>
  <si>
    <t>Telefon</t>
  </si>
  <si>
    <t>Nädalapäev</t>
  </si>
  <si>
    <t>Töötaja allkiri</t>
  </si>
  <si>
    <t>Juhataja allkiri</t>
  </si>
  <si>
    <t>Algus-
aeg</t>
  </si>
  <si>
    <r>
      <t xml:space="preserve">Pausid
</t>
    </r>
    <r>
      <rPr>
        <b/>
        <sz val="8"/>
        <color indexed="9"/>
        <rFont val="Calibri"/>
        <family val="2"/>
        <scheme val="major"/>
      </rPr>
      <t>(minutites)</t>
    </r>
  </si>
  <si>
    <t>Töötaja nimi:</t>
  </si>
  <si>
    <t>Juhataja nimi:</t>
  </si>
  <si>
    <t>Nädala esimene päev:</t>
  </si>
  <si>
    <t>Lõpp-
aeg</t>
  </si>
  <si>
    <t>Kuupäev</t>
  </si>
  <si>
    <t>Ettevõtte nimi</t>
  </si>
  <si>
    <t>Kokku</t>
  </si>
  <si>
    <t>Veerg1</t>
  </si>
  <si>
    <t>Tasu tunnis</t>
  </si>
  <si>
    <t>Tasu kokku:</t>
  </si>
  <si>
    <t>Töötasu kogusumma:</t>
  </si>
  <si>
    <t>Korralised tunnid</t>
  </si>
  <si>
    <t>Ületunnid</t>
  </si>
  <si>
    <t>Haigus</t>
  </si>
  <si>
    <t>Pühad</t>
  </si>
  <si>
    <t>Puhkus</t>
  </si>
  <si>
    <t>AJATABELI MALLID AUTORILT VERTEX42.COM</t>
  </si>
  <si>
    <t>https://www.vertex42.com/ExcelTemplates/timesheets.html</t>
  </si>
  <si>
    <t>← Praeguse aja sisestamiseks vajutage klahvikombinatsiooni Ctrl+Shift+semikoolon.</t>
  </si>
  <si>
    <t>← Kahenädalase ajatabeli asemel nädala ajatabeli kuvamiseks saate teise nädala peita.</t>
  </si>
  <si>
    <t>← Võite määra ja tasu read kustutada, kui te neid ei vaja.</t>
  </si>
  <si>
    <t>Ekraanilugeri juhised</t>
  </si>
  <si>
    <t xml:space="preserve">Selles töövihikus on 2 töölehte. 
Ajatabel
Tutvustus
Töölehtede juhised on mõlemal töölehel veerus A ja algavad lahtrist A1. Need on lisatud peittekstina. Iga juhis annab ülevaate sellel real olevast teabest. Iga järgnev juhis jätkab lahtris A2, A3 jne, kui pole teisiti kirjeldatud. Juhises võib näiteks järgmise toimingu kohta olla tekst „jätkake lahtris A6“. 
Seda peitteksti ei prindita.
Töölehelt juhiste eemaldamiseks lihtsalt kustutage veerg A.
</t>
  </si>
  <si>
    <t>Teave autori Vertex42 kohta</t>
  </si>
  <si>
    <t>Vertex42.com pakub üle 300 professionaalselt kujundatud ja enamasti tasuta alla laaditavat arvutustabelimalli ettevõtetele, kodukasutajatele ja haridusasutustele. Nende kogum sisaldab eri kalendreid, plaanureid ja ajakavasid ning isiklike rahaasjade tabeleid eelarvete, võlgade ja laenude haldamiseks.</t>
  </si>
  <si>
    <t>Ettevõtted saavad hankida malle arvete, ajakavade, kaubaloendite, finantsaruannete ja projektijuhtimise jaoks. Õpetajate ja õppurite jaoks pakutakse näiteks tunniplaanide, klassipäevikute ja osavõtulehtede malle. Saate oma pereelu menüüplaanide, kontroll-loendite ja trennikavade abil mugavamalt korraldada. Kõik mallid on põhjalikult läbi mõeldud, viimistletud ja neid on tuhandete kasutajate tagasiside põhjal aja jooksul täiendatud.</t>
  </si>
  <si>
    <r>
      <t xml:space="preserve">Kokku
</t>
    </r>
    <r>
      <rPr>
        <b/>
        <sz val="8"/>
        <color indexed="9"/>
        <rFont val="Calibri"/>
        <family val="2"/>
        <scheme val="major"/>
      </rPr>
      <t>[t]:min:ss</t>
    </r>
  </si>
  <si>
    <r>
      <t xml:space="preserve">Korralised tunnid
</t>
    </r>
    <r>
      <rPr>
        <b/>
        <sz val="8"/>
        <color indexed="9"/>
        <rFont val="Calibri"/>
        <family val="2"/>
        <scheme val="major"/>
      </rPr>
      <t>[t]:min:ss</t>
    </r>
  </si>
  <si>
    <r>
      <t xml:space="preserve">Ületunnid
</t>
    </r>
    <r>
      <rPr>
        <b/>
        <sz val="8"/>
        <color indexed="9"/>
        <rFont val="Calibri"/>
        <family val="2"/>
        <scheme val="major"/>
      </rPr>
      <t>[t]:min:ss</t>
    </r>
  </si>
  <si>
    <r>
      <t xml:space="preserve">Haigus
</t>
    </r>
    <r>
      <rPr>
        <b/>
        <sz val="8"/>
        <color indexed="9"/>
        <rFont val="Calibri"/>
        <family val="2"/>
        <scheme val="major"/>
      </rPr>
      <t>[t]:min:ss</t>
    </r>
  </si>
  <si>
    <r>
      <t xml:space="preserve">Pühad
</t>
    </r>
    <r>
      <rPr>
        <b/>
        <sz val="8"/>
        <color indexed="9"/>
        <rFont val="Calibri"/>
        <family val="2"/>
        <scheme val="major"/>
      </rPr>
      <t>[t]:min:ss</t>
    </r>
  </si>
  <si>
    <r>
      <t xml:space="preserve">Puhkus
</t>
    </r>
    <r>
      <rPr>
        <b/>
        <sz val="8"/>
        <color indexed="9"/>
        <rFont val="Calibri"/>
        <family val="2"/>
        <scheme val="major"/>
      </rPr>
      <t>[t]:min:ss</t>
    </r>
  </si>
  <si>
    <t>Sellel töölehel saate koostada nädala ajatabeli.
Töölehe pealkiri on lahtris B1. 
Sisestage ettevõtte nimi lahtrisse G1.
Selle töölehe kasutamise juhised, sealhulgas juhised ekraanilugerite jaoks ja teave autori kohta on töölehel Tutvustus.
Edasiste juhiste kuulamiseks liikuge veerus A allapoole.</t>
  </si>
  <si>
    <t xml:space="preserve">Kaks tabelit aja jälgimiseks algavad lahtritest B7 ja G7. Veerg F on tühi. Veerus G arvutatakse algus-aeg, pausid ja lõpp-aeg põhjal kogutunnid. Lahtrites B7 kuni L7 on tabelipäised. </t>
  </si>
  <si>
    <t>Lahtris B8 on nädalapäev. Sisestage lahtrites C8 kuni E8 algus-aegd, pausid ja lõpp-aegd.  Seejärel sisestage lahtrites H8 kuni L8 korralised töötunnid, ületunnid, haigustunnid, pühadetunnid ja puhkusetunnid. Nendesse lahtritesse praeguse aja sisestamiseks vajutage klahvikombinatsiooni Ctrl+Shift+semikoolon. Lahtris G8 arvutatakse kogutunnid automaatselt.</t>
  </si>
  <si>
    <t>Lahtris B9 on nädalapäev. Sisestage lahtrites C9 kuni E9 algus-aegd, pausid ja lõpp-aegd.  Seejärel sisestage lahtrites H9 kuni L9 korralised töötunnid, ületunnid, haigustunnid, pühadetunnid ja puhkusetunnid. Nendesse lahtritesse praeguse aja sisestamiseks vajutage klahvikombinatsiooni Ctrl+Shift+semikoolon. Lahtris G9 arvutatakse kogutunnid automaatselt.</t>
  </si>
  <si>
    <t>Lahtris B10 on nädalapäev. Sisestage lahtrites C10 kuni E10 algus-aegd, pausid ja lõpp-aegd.  Seejärel sisestage lahtrites H10 kuni L10 korralised töötunnid, ületunnid, haigustunnid, pühadetunnid ja puhkusetunnid. Nendesse lahtritesse praeguse aja sisestamiseks vajutage klahvikombinatsiooni Ctrl+Shift+semikoolon. Lahtris G10 arvutatakse kogutunnid automaatselt.</t>
  </si>
  <si>
    <t>Lahtris B11 on nädalapäev. Sisestage lahtrites C11 kuni E11 algus-aegd, pausid ja lõpp-aegd.  Seejärel sisestage lahtrites H11 kuni L11 korralised töötunnid, ületunnid, haigustunnid, pühadetunnid ja puhkusetunnid. Nendesse lahtritesse praeguse aja sisestamiseks vajutage klahvikombinatsiooni Ctrl+Shift+semikoolon. Lahtris G11 arvutatakse kogutunnid automaatselt.</t>
  </si>
  <si>
    <t>Lahtris B12 on nädalapäev. Sisestage lahtrites C12 kuni E12 algus-aegd, pausid ja lõpp-aegd.  Seejärel sisestage lahtrites H12 kuni L12 korralised töötunnid, ületunnid, haigustunnid, pühadetunnid ja puhkusetunnid. Nendesse lahtritesse praeguse aja sisestamiseks vajutage klahvikombinatsiooni Ctrl+Shift+semikoolon. Lahtris G12 arvutatakse kogutunnid automaatselt.</t>
  </si>
  <si>
    <t>Lahtris B13 on nädalapäev. Sisestage lahtrites C13 kuni E13 algus-aegd, pausid ja lõpp-aegd.  Seejärel sisestage lahtrites H13 kuni L13 korralised töötunnid, ületunnid, haigustunnid, pühadetunnid ja puhkusetunnid. Nendesse lahtritesse praeguse aja sisestamiseks vajutage klahvikombinatsiooni Ctrl+Shift+semikoolon. Lahtris G13 arvutatakse kogutunnid automaatselt.</t>
  </si>
  <si>
    <t>Lahtris B14 on nädalapäev. Sisestage lahtrites C14 kuni E14 algus-aegd, pausid ja lõpp-aegd.  Seejärel sisestage lahtrites H14 kuni L14 korralised töötunnid, ületunnid, haigustunnid, pühadetunnid ja puhkusetunnid. Nendesse lahtritesse praeguse aja sisestamiseks vajutage klahvikombinatsiooni Ctrl+Shift+semikoolon. Lahtris G14 arvutatakse kogutunnid automaatselt.</t>
  </si>
  <si>
    <t>Kaks tabelit teise nädala aja jälgimiseks algavad lahtrites B17 ja G17. Veerg F on tühi. Teise tabeli veerus G arvutatakse algus-aeg, pausid ja lõpp-aeg põhjal kogutunnid. Lahtrites B17 kuni L17 on tabelipäised. 
Kahenädalase ajatabeli asemel nädala ajatabeli kuvamiseks saate teise nädala peita.</t>
  </si>
  <si>
    <t>Lahtris B18 on nädalapäev. Sisestage lahtrites C18 kuni E18 algus-aegd, pausid ja lõpp-aegd.  Seejärel sisestage lahtrites H18 kuni L18 korralised töötunnid, ületunnid, haigustunnid, pühadetunnid ja puhkusetunnid. Nendesse lahtritesse praeguse aja sisestamiseks vajutage klahvikombinatsiooni Ctrl+Shift+semikoolon. Lahtris G18 arvutatakse kogutunnid automaatselt.</t>
  </si>
  <si>
    <t>Lahtris B19 on nädalapäev. Sisestage lahtrites C19 kuni E19 algus-aegd, pausid ja lõpp-aegd.  Seejärel sisestage lahtrites H19 kuni L19 korralised töötunnid, ületunnid, haigustunnid, pühadetunnid ja puhkusetunnid. Nendesse lahtritesse praeguse aja sisestamiseks vajutage klahvikombinatsiooni Ctrl+Shift+semikoolon. Lahtris G19 arvutatakse kogutunnid automaatselt.</t>
  </si>
  <si>
    <t>Lahtris B20 on nädalapäev. Sisestage lahtrites C20 kuni E20 algus-aegd, pausid ja lõpp-aegd.  Seejärel sisestage lahtrites H20 kuni L20 korralised töötunnid, ületunnid, haigustunnid, pühadetunnid ja puhkusetunnid. Nendesse lahtritesse praeguse aja sisestamiseks vajutage klahvikombinatsiooni Ctrl+Shift+semikoolon. Lahtris G20 arvutatakse kogutunnid automaatselt.</t>
  </si>
  <si>
    <t>Lahtris B21 on nädalapäev. Sisestage lahtrites C21 kuni E21 algus-aegd, pausid ja lõpp-aegd.  Seejärel sisestage lahtrites H21 kuni L21 korralised töötunnid, ületunnid, haigustunnid, pühadetunnid ja puhkusetunnid. Nendesse lahtritesse praeguse aja sisestamiseks vajutage klahvikombinatsiooni Ctrl+Shift+semikoolon. Lahtris G21 arvutatakse kogutunnid automaatselt.</t>
  </si>
  <si>
    <t>Lahtris B22 on nädalapäev. Sisestage lahtrites C22 kuni E22 algus-aegd, pausid ja lõpp-aegd.  Seejärel sisestage lahtrites H22 kuni L22 korralised töötunnid, ületunnid, haigustunnid, pühadetunnid ja puhkusetunnid. Nendesse lahtritesse praeguse aja sisestamiseks vajutage klahvikombinatsiooni Ctrl+Shift+semikoolon. Lahtris G22 arvutatakse kogutunnid automaatselt.</t>
  </si>
  <si>
    <t>Lahtris B23 on nädalapäev. Sisestage lahtrites C23 kuni E23 algus-aegd, pausid ja lõpp-aegd.  Seejärel sisestage lahtrites H23 kuni L23 korralised töötunnid, ületunnid, haigustunnid, pühadetunnid ja puhkusetunnid. Nendesse lahtritesse praeguse aja sisestamiseks vajutage klahvikombinatsiooni Ctrl+Shift+semikoolon. Lahtris G23 arvutatakse kogutunnid automaatselt.</t>
  </si>
  <si>
    <t>Lahtris B24 on nädalapäev. Sisestage lahtrites C24 kuni E24 algus-aegd, pausid ja lõpp-aegd.  Seejärel sisestage lahtrites H24 kuni L24 korralised töötunnid, ületunnid, haigustunnid, pühadetunnid ja puhkusetunnid. Nendesse lahtritesse praeguse aja sisestamiseks vajutage klahvikombinatsiooni Ctrl+Shift+semikoolon. Lahtris G24 arvutatakse kogutunnid automaatselt.</t>
  </si>
  <si>
    <t xml:space="preserve">Lahtrites H27 kuni L27 on sildid Korralised tunnid, Ületunnid, Haigus, Pühad ja Puhkus. Sisestage nende päiste alla lahtritesse H28 kuni L28 tunnitasu määr. </t>
  </si>
  <si>
    <t>Lahtris B29 on töötaja allkiri silt ja kuupäev silt on lahtris E29. 
Lahtrites H29 kuni L29 arvutatakse automaatselt kogutasu korralised tunnid, ületunnid, haigus, pühad ja puhkus eest.
Tasu kogusumma on lahtris K31.</t>
  </si>
  <si>
    <t>Lahtrisse B30 sisestage juhataja allkiri ja lahtrisse E30 kuupäev.</t>
  </si>
  <si>
    <t>Lahtris B31 on juhataja allkiri silt ja kuupäeva silt on lahtris E31.
Töötasu kogusumma on lahtris K31.</t>
  </si>
  <si>
    <t>Sisestage ettevõtte linn, maakond ja sihtnumber lahtrisse B4 ja selle ajatabeli nädala esimene päev lahtrisse H4.</t>
  </si>
  <si>
    <t>← Värskendage nädala esimene päev:.</t>
  </si>
  <si>
    <t>Lahtris H15 kuni L15 arvutatakse nädala korralised töötunnid, ületunnid, haigustunnid, pühadetunnid ja puhkusetundide kogusummad.
Järgmise juhise saamiseks liikuge lahtrisse A17.</t>
  </si>
  <si>
    <t>Lahtris H25 kuni L25 arvutatakse nädala korralised töötunnid, ületundide, haigustundide, pühadetundide ja puhkusetundide kogusummad.
Järgmise juhise saamiseks liikuge lahtrisse A27.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</si>
</sst>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0_);_(&quot;$&quot;* \(#,##0\);_(&quot;$&quot;* &quot;-&quot;_);_(@_)"/>
    <numFmt numFmtId="164" formatCode="_-* #,##0.00\ &quot;€&quot;_-;\-* #,##0.00\ &quot;€&quot;_-;_-* &quot;-&quot;??\ &quot;€&quot;_-;_-@_-"/>
    <numFmt numFmtId="165" formatCode="_-* #,##0.00\ _€_-;\-* #,##0.00\ _€_-;_-* &quot;-&quot;??\ _€_-;_-@_-"/>
    <numFmt numFmtId="166" formatCode="[&lt;=9999999]###\-####;\(###\)\ ###\-####"/>
    <numFmt numFmtId="167" formatCode="ddd\ d\.mm\.yyyy"/>
    <numFmt numFmtId="168" formatCode="h:mm:ss;@"/>
  </numFmts>
  <fonts count="41" x14ac:knownFonts="1">
    <font>
      <sz val="10"/>
      <name val="Arial"/>
      <family val="2"/>
    </font>
    <font>
      <sz val="10"/>
      <name val="Verdana"/>
      <family val="2"/>
    </font>
    <font>
      <u/>
      <sz val="10"/>
      <color indexed="12"/>
      <name val="Arial"/>
      <family val="2"/>
    </font>
    <font>
      <sz val="10"/>
      <name val="Tahoma"/>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sz val="11"/>
      <color indexed="53"/>
      <name val="Calibri"/>
      <family val="2"/>
    </font>
    <font>
      <sz val="11"/>
      <color indexed="50"/>
      <name val="Calibri"/>
      <family val="2"/>
    </font>
    <font>
      <sz val="11"/>
      <color indexed="59"/>
      <name val="Calibri"/>
      <family val="2"/>
    </font>
    <font>
      <sz val="10"/>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Calibri"/>
      <family val="2"/>
      <scheme val="minor"/>
    </font>
    <font>
      <b/>
      <sz val="11"/>
      <name val="Calibri"/>
      <family val="2"/>
      <scheme val="minor"/>
    </font>
    <font>
      <b/>
      <sz val="10"/>
      <name val="Calibri"/>
      <family val="2"/>
      <scheme val="minor"/>
    </font>
    <font>
      <b/>
      <sz val="10"/>
      <color indexed="9"/>
      <name val="Calibri"/>
      <family val="2"/>
      <scheme val="major"/>
    </font>
    <font>
      <b/>
      <sz val="8"/>
      <color indexed="9"/>
      <name val="Calibri"/>
      <family val="2"/>
      <scheme val="major"/>
    </font>
    <font>
      <b/>
      <sz val="14"/>
      <name val="Calibri"/>
      <family val="2"/>
      <scheme val="minor"/>
    </font>
    <font>
      <sz val="11"/>
      <name val="Calibri"/>
      <family val="2"/>
      <scheme val="minor"/>
    </font>
    <font>
      <sz val="20"/>
      <name val="Calibri"/>
      <family val="2"/>
      <scheme val="major"/>
    </font>
    <font>
      <b/>
      <sz val="12"/>
      <color theme="4" tint="-0.499984740745262"/>
      <name val="Calibri"/>
      <family val="2"/>
      <scheme val="minor"/>
    </font>
    <font>
      <b/>
      <sz val="14"/>
      <color theme="4" tint="-0.499984740745262"/>
      <name val="Calibri"/>
      <family val="2"/>
      <scheme val="minor"/>
    </font>
    <font>
      <sz val="11"/>
      <color rgb="FF1D2129"/>
      <name val="Calibri"/>
      <family val="2"/>
      <scheme val="minor"/>
    </font>
    <font>
      <b/>
      <sz val="20"/>
      <color theme="4" tint="-0.249977111117893"/>
      <name val="Calibri"/>
      <family val="2"/>
      <scheme val="major"/>
    </font>
    <font>
      <b/>
      <sz val="10"/>
      <color theme="1" tint="0.34998626667073579"/>
      <name val="Calibri"/>
      <family val="2"/>
      <scheme val="minor"/>
    </font>
    <font>
      <sz val="10"/>
      <color theme="1" tint="0.499984740745262"/>
      <name val="Calibri"/>
      <family val="2"/>
      <scheme val="minor"/>
    </font>
    <font>
      <sz val="11"/>
      <color theme="1" tint="0.499984740745262"/>
      <name val="Calibri"/>
      <family val="2"/>
      <scheme val="minor"/>
    </font>
    <font>
      <sz val="10"/>
      <color theme="1" tint="0.34998626667073579"/>
      <name val="Calibri"/>
      <family val="2"/>
      <scheme val="minor"/>
    </font>
    <font>
      <b/>
      <sz val="12"/>
      <color theme="1" tint="0.34998626667073579"/>
      <name val="Calibri"/>
      <family val="2"/>
      <scheme val="minor"/>
    </font>
    <font>
      <b/>
      <sz val="20"/>
      <color theme="4" tint="-0.499984740745262"/>
      <name val="Calibri"/>
      <family val="2"/>
      <scheme val="minor"/>
    </font>
    <font>
      <b/>
      <sz val="11"/>
      <name val="Calibri"/>
      <family val="2"/>
      <scheme val="major"/>
    </font>
    <font>
      <b/>
      <sz val="36"/>
      <color theme="4" tint="-0.24994659260841701"/>
      <name val="Calibri"/>
      <family val="2"/>
      <scheme val="major"/>
    </font>
    <font>
      <sz val="10"/>
      <color theme="0"/>
      <name val="Calibri"/>
      <family val="2"/>
      <scheme val="minor"/>
    </font>
    <font>
      <u/>
      <sz val="10"/>
      <color theme="11"/>
      <name val="Arial"/>
      <family val="2"/>
    </font>
  </fonts>
  <fills count="25">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4" tint="0.59999389629810485"/>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bottom style="thin">
        <color indexed="64"/>
      </bottom>
      <diagonal/>
    </border>
    <border>
      <left/>
      <right/>
      <top style="thin">
        <color indexed="64"/>
      </top>
      <bottom/>
      <diagonal/>
    </border>
    <border>
      <left/>
      <right/>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style="thin">
        <color theme="4" tint="-0.24994659260841701"/>
      </bottom>
      <diagonal/>
    </border>
    <border>
      <left/>
      <right/>
      <top style="hair">
        <color theme="0" tint="-0.24994659260841701"/>
      </top>
      <bottom/>
      <diagonal/>
    </border>
    <border>
      <left/>
      <right/>
      <top style="thin">
        <color indexed="64"/>
      </top>
      <bottom style="thin">
        <color indexed="64"/>
      </bottom>
      <diagonal/>
    </border>
  </borders>
  <cellStyleXfs count="52">
    <xf numFmtId="0" fontId="0" fillId="0" borderId="0">
      <alignment wrapText="1"/>
    </xf>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7" fillId="17" borderId="1" applyNumberFormat="0" applyAlignment="0" applyProtection="0"/>
    <xf numFmtId="0" fontId="8" fillId="18" borderId="2" applyNumberFormat="0" applyAlignment="0" applyProtection="0"/>
    <xf numFmtId="165" fontId="1" fillId="0" borderId="0" applyFont="0" applyFill="0" applyBorder="0" applyAlignment="0" applyProtection="0"/>
    <xf numFmtId="164" fontId="1" fillId="0" borderId="0" applyFont="0" applyFill="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38" fillId="0" borderId="0" applyNumberFormat="0" applyFill="0" applyProtection="0">
      <alignment vertical="center"/>
    </xf>
    <xf numFmtId="0" fontId="36" fillId="0" borderId="0" applyNumberFormat="0" applyFill="0" applyProtection="0">
      <alignment horizontal="right" vertical="center"/>
    </xf>
    <xf numFmtId="0" fontId="20" fillId="0" borderId="0" applyNumberFormat="0" applyFill="0" applyProtection="0">
      <alignment wrapText="1"/>
    </xf>
    <xf numFmtId="0" fontId="37" fillId="0" borderId="0" applyNumberFormat="0" applyFill="0" applyProtection="0">
      <alignment horizontal="right"/>
    </xf>
    <xf numFmtId="0" fontId="2" fillId="0" borderId="0" applyNumberFormat="0" applyFill="0" applyBorder="0" applyAlignment="0" applyProtection="0">
      <alignment vertical="top"/>
      <protection locked="0"/>
    </xf>
    <xf numFmtId="0" fontId="11" fillId="11" borderId="1" applyNumberFormat="0" applyAlignment="0" applyProtection="0"/>
    <xf numFmtId="0" fontId="12" fillId="0" borderId="3" applyNumberFormat="0" applyFill="0" applyAlignment="0" applyProtection="0"/>
    <xf numFmtId="0" fontId="13" fillId="5" borderId="0" applyNumberFormat="0" applyBorder="0" applyAlignment="0" applyProtection="0"/>
    <xf numFmtId="0" fontId="14" fillId="5" borderId="4" applyNumberFormat="0" applyFont="0" applyAlignment="0" applyProtection="0"/>
    <xf numFmtId="0" fontId="15" fillId="17" borderId="5" applyNumberFormat="0" applyAlignment="0" applyProtection="0"/>
    <xf numFmtId="0" fontId="16" fillId="0" borderId="0" applyNumberFormat="0" applyFill="0" applyBorder="0" applyAlignment="0" applyProtection="0"/>
    <xf numFmtId="0" fontId="17" fillId="0" borderId="6" applyNumberFormat="0" applyFill="0" applyAlignment="0" applyProtection="0"/>
    <xf numFmtId="0" fontId="18" fillId="0" borderId="0" applyNumberFormat="0" applyFill="0" applyBorder="0" applyAlignment="0" applyProtection="0"/>
    <xf numFmtId="166" fontId="20" fillId="0" borderId="0" applyFont="0" applyFill="0" applyBorder="0" applyAlignment="0">
      <alignment vertical="center"/>
    </xf>
    <xf numFmtId="14" fontId="20" fillId="0" borderId="7">
      <alignment horizontal="center"/>
    </xf>
    <xf numFmtId="0" fontId="39" fillId="0" borderId="0"/>
    <xf numFmtId="165" fontId="21" fillId="0" borderId="0" applyFill="0" applyBorder="0" applyProtection="0">
      <alignment vertical="center"/>
    </xf>
    <xf numFmtId="0" fontId="40" fillId="0" borderId="0" applyNumberFormat="0" applyFill="0" applyBorder="0" applyAlignment="0" applyProtection="0">
      <alignment wrapText="1"/>
    </xf>
    <xf numFmtId="42" fontId="14" fillId="0" borderId="0" applyFont="0" applyFill="0" applyBorder="0" applyAlignment="0" applyProtection="0"/>
    <xf numFmtId="9" fontId="14" fillId="0" borderId="0" applyFont="0" applyFill="0" applyBorder="0" applyAlignment="0" applyProtection="0"/>
  </cellStyleXfs>
  <cellXfs count="68">
    <xf numFmtId="0" fontId="0" fillId="0" borderId="0" xfId="0">
      <alignment wrapText="1"/>
    </xf>
    <xf numFmtId="0" fontId="3" fillId="0" borderId="0" xfId="0" applyFont="1" applyProtection="1">
      <alignment wrapText="1"/>
    </xf>
    <xf numFmtId="0" fontId="0" fillId="0" borderId="0" xfId="0" applyProtection="1">
      <alignment wrapText="1"/>
    </xf>
    <xf numFmtId="0" fontId="0" fillId="0" borderId="0" xfId="0" applyAlignment="1" applyProtection="1">
      <alignment vertical="center"/>
    </xf>
    <xf numFmtId="0" fontId="0" fillId="0" borderId="0" xfId="0" applyAlignment="1" applyProtection="1">
      <alignment horizontal="right" vertical="center"/>
    </xf>
    <xf numFmtId="0" fontId="19" fillId="0" borderId="0" xfId="0" applyFont="1" applyProtection="1">
      <alignment wrapText="1"/>
    </xf>
    <xf numFmtId="0" fontId="19" fillId="0" borderId="0" xfId="0" applyFont="1" applyAlignment="1" applyProtection="1">
      <alignment vertical="center"/>
    </xf>
    <xf numFmtId="0" fontId="21" fillId="0" borderId="0" xfId="0" applyFont="1" applyAlignment="1" applyProtection="1">
      <alignment vertical="center"/>
    </xf>
    <xf numFmtId="0" fontId="22" fillId="22" borderId="0" xfId="0" applyFont="1" applyFill="1" applyBorder="1" applyAlignment="1" applyProtection="1">
      <alignment horizontal="center" vertical="center" wrapText="1"/>
    </xf>
    <xf numFmtId="0" fontId="20" fillId="0" borderId="0" xfId="0" applyFont="1" applyAlignment="1" applyProtection="1">
      <alignment vertical="center"/>
    </xf>
    <xf numFmtId="0" fontId="25" fillId="0" borderId="0" xfId="0" applyFont="1" applyAlignment="1" applyProtection="1">
      <alignment vertical="center"/>
    </xf>
    <xf numFmtId="0" fontId="25" fillId="0" borderId="0" xfId="0" applyFont="1" applyAlignment="1" applyProtection="1">
      <alignment horizontal="left" vertical="center"/>
    </xf>
    <xf numFmtId="0" fontId="27" fillId="24" borderId="0" xfId="0" applyFont="1" applyFill="1" applyAlignment="1" applyProtection="1">
      <alignment horizontal="center" vertical="center"/>
    </xf>
    <xf numFmtId="0" fontId="29" fillId="0" borderId="0" xfId="0" applyFont="1" applyAlignment="1">
      <alignment vertical="top" wrapText="1"/>
    </xf>
    <xf numFmtId="0" fontId="19" fillId="0" borderId="0" xfId="0" applyFont="1">
      <alignment wrapText="1"/>
    </xf>
    <xf numFmtId="0" fontId="19" fillId="0" borderId="0" xfId="0" applyFont="1" applyAlignment="1" applyProtection="1">
      <alignment vertical="top"/>
    </xf>
    <xf numFmtId="0" fontId="19" fillId="0" borderId="0" xfId="0" applyFont="1" applyAlignment="1">
      <alignment vertical="top"/>
    </xf>
    <xf numFmtId="0" fontId="26" fillId="0" borderId="0" xfId="0" applyFont="1">
      <alignment wrapText="1"/>
    </xf>
    <xf numFmtId="0" fontId="21" fillId="0" borderId="0" xfId="0" applyFont="1" applyAlignment="1">
      <alignment horizontal="left" vertical="center"/>
    </xf>
    <xf numFmtId="0" fontId="31" fillId="0" borderId="0" xfId="0" applyFont="1" applyProtection="1">
      <alignment wrapText="1"/>
    </xf>
    <xf numFmtId="0" fontId="32" fillId="0" borderId="0" xfId="36" applyFont="1" applyAlignment="1" applyProtection="1">
      <alignment vertical="center"/>
    </xf>
    <xf numFmtId="0" fontId="0" fillId="0" borderId="0" xfId="0" applyFont="1" applyAlignment="1" applyProtection="1">
      <alignment vertical="center"/>
    </xf>
    <xf numFmtId="0" fontId="34" fillId="0" borderId="0" xfId="0" applyFont="1" applyAlignment="1" applyProtection="1">
      <alignment vertical="center"/>
    </xf>
    <xf numFmtId="0" fontId="0" fillId="0" borderId="0" xfId="0" applyFont="1" applyProtection="1">
      <alignment wrapText="1"/>
    </xf>
    <xf numFmtId="0" fontId="35" fillId="0" borderId="0" xfId="36" applyFont="1" applyAlignment="1" applyProtection="1">
      <alignment horizontal="left" vertical="center"/>
    </xf>
    <xf numFmtId="0" fontId="19" fillId="23" borderId="9" xfId="0" applyNumberFormat="1" applyFont="1" applyFill="1" applyBorder="1" applyAlignment="1" applyProtection="1">
      <alignment horizontal="center" vertical="center"/>
    </xf>
    <xf numFmtId="0" fontId="19" fillId="23" borderId="10" xfId="0" applyNumberFormat="1" applyFont="1" applyFill="1" applyBorder="1" applyAlignment="1" applyProtection="1">
      <alignment horizontal="center" vertical="center"/>
    </xf>
    <xf numFmtId="14" fontId="19" fillId="0" borderId="7" xfId="0" applyNumberFormat="1" applyFont="1" applyBorder="1" applyAlignment="1" applyProtection="1">
      <alignment horizontal="left" shrinkToFit="1"/>
    </xf>
    <xf numFmtId="0" fontId="19" fillId="23" borderId="12" xfId="0" applyNumberFormat="1" applyFont="1" applyFill="1" applyBorder="1" applyAlignment="1" applyProtection="1">
      <alignment horizontal="center" vertical="center"/>
    </xf>
    <xf numFmtId="0" fontId="19" fillId="0" borderId="8" xfId="0" applyFont="1" applyBorder="1" applyAlignment="1" applyProtection="1">
      <alignment vertical="top"/>
    </xf>
    <xf numFmtId="0" fontId="19" fillId="0" borderId="0" xfId="0" applyFont="1" applyProtection="1">
      <alignment wrapText="1"/>
    </xf>
    <xf numFmtId="0" fontId="30" fillId="0" borderId="0" xfId="0" applyFont="1" applyAlignment="1"/>
    <xf numFmtId="0" fontId="39" fillId="0" borderId="0" xfId="47"/>
    <xf numFmtId="0" fontId="39" fillId="0" borderId="0" xfId="47" applyAlignment="1">
      <alignment wrapText="1"/>
    </xf>
    <xf numFmtId="0" fontId="39" fillId="0" borderId="0" xfId="47" applyFill="1"/>
    <xf numFmtId="0" fontId="33" fillId="0" borderId="0" xfId="36" applyFont="1" applyAlignment="1" applyProtection="1">
      <alignment horizontal="left" vertical="top"/>
    </xf>
    <xf numFmtId="0" fontId="19" fillId="0" borderId="0" xfId="0" applyFont="1" applyAlignment="1">
      <alignment horizontal="left" vertical="top"/>
    </xf>
    <xf numFmtId="0" fontId="25" fillId="0" borderId="0" xfId="0" applyFont="1" applyAlignment="1">
      <alignment vertical="top" wrapText="1"/>
    </xf>
    <xf numFmtId="0" fontId="0" fillId="0" borderId="0" xfId="0" applyFont="1" applyFill="1" applyBorder="1">
      <alignment wrapText="1"/>
    </xf>
    <xf numFmtId="0" fontId="0" fillId="0" borderId="0" xfId="0" applyFont="1" applyFill="1" applyBorder="1" applyAlignment="1">
      <alignment horizontal="center" vertical="center" wrapText="1"/>
    </xf>
    <xf numFmtId="0" fontId="0" fillId="0" borderId="0" xfId="0" applyAlignment="1">
      <alignment horizontal="right" vertical="center" wrapText="1"/>
    </xf>
    <xf numFmtId="165" fontId="21" fillId="0" borderId="0" xfId="48" applyFill="1" applyBorder="1" applyAlignment="1">
      <alignment horizontal="right" vertical="center"/>
    </xf>
    <xf numFmtId="167" fontId="21" fillId="20" borderId="9" xfId="0" applyNumberFormat="1" applyFont="1" applyFill="1" applyBorder="1" applyAlignment="1" applyProtection="1">
      <alignment horizontal="center" vertical="center"/>
    </xf>
    <xf numFmtId="167" fontId="21" fillId="20" borderId="10" xfId="0" applyNumberFormat="1" applyFont="1" applyFill="1" applyBorder="1" applyAlignment="1" applyProtection="1">
      <alignment horizontal="center" vertical="center"/>
    </xf>
    <xf numFmtId="167" fontId="21" fillId="20" borderId="12" xfId="0" applyNumberFormat="1" applyFont="1" applyFill="1" applyBorder="1" applyAlignment="1" applyProtection="1">
      <alignment horizontal="center" vertical="center"/>
    </xf>
    <xf numFmtId="168" fontId="19" fillId="23" borderId="9" xfId="0" applyNumberFormat="1" applyFont="1" applyFill="1" applyBorder="1" applyAlignment="1" applyProtection="1">
      <alignment horizontal="center" vertical="center"/>
    </xf>
    <xf numFmtId="168" fontId="19" fillId="23" borderId="10" xfId="0" applyNumberFormat="1" applyFont="1" applyFill="1" applyBorder="1" applyAlignment="1" applyProtection="1">
      <alignment horizontal="center" vertical="center"/>
    </xf>
    <xf numFmtId="168" fontId="19" fillId="23" borderId="12" xfId="0" applyNumberFormat="1" applyFont="1" applyFill="1" applyBorder="1" applyAlignment="1" applyProtection="1">
      <alignment horizontal="center" vertical="center"/>
    </xf>
    <xf numFmtId="46" fontId="21" fillId="20" borderId="9" xfId="0" applyNumberFormat="1" applyFont="1" applyFill="1" applyBorder="1" applyAlignment="1" applyProtection="1">
      <alignment horizontal="center" vertical="center"/>
    </xf>
    <xf numFmtId="46" fontId="19" fillId="23" borderId="9" xfId="0" applyNumberFormat="1" applyFont="1" applyFill="1" applyBorder="1" applyAlignment="1" applyProtection="1">
      <alignment horizontal="center" vertical="center"/>
    </xf>
    <xf numFmtId="46" fontId="19" fillId="23" borderId="10" xfId="0" applyNumberFormat="1" applyFont="1" applyFill="1" applyBorder="1" applyAlignment="1" applyProtection="1">
      <alignment horizontal="center" vertical="center"/>
    </xf>
    <xf numFmtId="46" fontId="19" fillId="23" borderId="11" xfId="0" applyNumberFormat="1" applyFont="1" applyFill="1" applyBorder="1" applyAlignment="1" applyProtection="1">
      <alignment horizontal="center" vertical="center"/>
    </xf>
    <xf numFmtId="46" fontId="21" fillId="21" borderId="0" xfId="0" applyNumberFormat="1" applyFont="1" applyFill="1" applyAlignment="1" applyProtection="1">
      <alignment horizontal="center" vertical="center"/>
    </xf>
    <xf numFmtId="165" fontId="19" fillId="0" borderId="0" xfId="28" applyNumberFormat="1" applyFont="1" applyFill="1" applyBorder="1" applyAlignment="1">
      <alignment horizontal="right" vertical="center" shrinkToFit="1"/>
    </xf>
    <xf numFmtId="0" fontId="36" fillId="0" borderId="0" xfId="33" applyFill="1" applyProtection="1">
      <alignment horizontal="right" vertical="center"/>
    </xf>
    <xf numFmtId="0" fontId="38" fillId="0" borderId="0" xfId="32" applyFill="1" applyProtection="1">
      <alignment vertical="center"/>
    </xf>
    <xf numFmtId="0" fontId="20" fillId="0" borderId="0" xfId="34" applyProtection="1">
      <alignment wrapText="1"/>
    </xf>
    <xf numFmtId="165" fontId="24" fillId="21" borderId="0" xfId="29" applyNumberFormat="1" applyFont="1" applyFill="1" applyAlignment="1" applyProtection="1">
      <alignment horizontal="center" vertical="center"/>
    </xf>
    <xf numFmtId="0" fontId="19" fillId="0" borderId="7" xfId="0" applyFont="1" applyBorder="1" applyAlignment="1" applyProtection="1">
      <alignment horizontal="left"/>
    </xf>
    <xf numFmtId="0" fontId="19" fillId="0" borderId="8" xfId="0" applyFont="1" applyBorder="1" applyAlignment="1" applyProtection="1">
      <alignment horizontal="left" vertical="top"/>
    </xf>
    <xf numFmtId="14" fontId="20" fillId="0" borderId="7" xfId="0" applyNumberFormat="1" applyFont="1" applyBorder="1" applyAlignment="1" applyProtection="1">
      <alignment horizontal="center"/>
    </xf>
    <xf numFmtId="0" fontId="20" fillId="0" borderId="7" xfId="0" applyFont="1" applyBorder="1" applyAlignment="1" applyProtection="1">
      <alignment horizontal="center"/>
    </xf>
    <xf numFmtId="0" fontId="20" fillId="0" borderId="7" xfId="0" applyFont="1" applyBorder="1" applyAlignment="1" applyProtection="1">
      <alignment horizontal="left" indent="1"/>
    </xf>
    <xf numFmtId="0" fontId="0" fillId="0" borderId="13" xfId="0" applyBorder="1">
      <alignment wrapText="1"/>
    </xf>
    <xf numFmtId="0" fontId="37" fillId="0" borderId="0" xfId="35" applyProtection="1">
      <alignment horizontal="right"/>
    </xf>
    <xf numFmtId="166" fontId="20" fillId="0" borderId="0" xfId="45" applyFont="1" applyAlignment="1">
      <alignment vertical="center"/>
    </xf>
    <xf numFmtId="0" fontId="19" fillId="0" borderId="0" xfId="0" applyFont="1" applyProtection="1">
      <alignment wrapText="1"/>
    </xf>
    <xf numFmtId="0" fontId="28" fillId="24" borderId="0" xfId="0" applyFont="1" applyFill="1" applyAlignment="1" applyProtection="1">
      <alignment horizontal="right" vertical="center" indent="1"/>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ustomBuiltin="1"/>
    <cellStyle name="Comma [0]" xfId="48" builtinId="6" customBuiltin="1"/>
    <cellStyle name="Currency" xfId="29" builtinId="4" customBuiltin="1"/>
    <cellStyle name="Currency [0]" xfId="50" builtinId="7" customBuiltin="1"/>
    <cellStyle name="Explanatory Text" xfId="30" builtinId="53" customBuiltin="1"/>
    <cellStyle name="Followed Hyperlink" xfId="49" builtinId="9"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ustomBuiltin="1"/>
    <cellStyle name="Input" xfId="37" builtinId="20" customBuiltin="1"/>
    <cellStyle name="Kuupäev" xfId="46"/>
    <cellStyle name="Linked Cell" xfId="38" builtinId="24" customBuiltin="1"/>
    <cellStyle name="Neutral" xfId="39" builtinId="28" customBuiltin="1"/>
    <cellStyle name="Normal" xfId="0" builtinId="0" customBuiltin="1"/>
    <cellStyle name="Note" xfId="40" builtinId="10" customBuiltin="1"/>
    <cellStyle name="Output" xfId="41" builtinId="21" customBuiltin="1"/>
    <cellStyle name="Peittekst" xfId="47"/>
    <cellStyle name="Percent" xfId="51" builtinId="5" customBuiltin="1"/>
    <cellStyle name="Telefon" xfId="45"/>
    <cellStyle name="Title" xfId="42" builtinId="15" customBuiltin="1"/>
    <cellStyle name="Total" xfId="43" builtinId="25" customBuiltin="1"/>
    <cellStyle name="Warning Text" xfId="44" builtinId="11" customBuiltin="1"/>
  </cellStyles>
  <dxfs count="47">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1" relativeIndent="-1" justifyLastLine="0" shrinkToFit="0" readingOrder="0"/>
    </dxf>
    <dxf>
      <font>
        <b val="0"/>
        <i val="0"/>
        <strike val="0"/>
        <condense val="0"/>
        <extend val="0"/>
        <outline val="0"/>
        <shadow val="0"/>
        <u val="none"/>
        <vertAlign val="baseline"/>
        <sz val="10"/>
        <color auto="1"/>
        <name val="Calibri"/>
        <family val="2"/>
        <scheme val="minor"/>
      </font>
      <numFmt numFmtId="31"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31"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31"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31"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31"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31" formatCode="[h]:mm:ss"/>
      <fill>
        <patternFill patternType="solid">
          <fgColor indexed="64"/>
          <bgColor theme="0" tint="-4.9989318521683403E-2"/>
        </patternFill>
      </fill>
      <alignment horizontal="center" vertical="center" textRotation="0" wrapText="0" indent="0" justifyLastLine="0" shrinkToFit="0" readingOrder="0"/>
      <border diagonalUp="0" diagonalDown="0">
        <left/>
        <right/>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31" formatCode="[h]:mm:ss"/>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family val="2"/>
        <scheme val="minor"/>
      </font>
      <numFmt numFmtId="168"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8"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167" formatCode="ddd\ d\.mm\.yyyy"/>
      <fill>
        <patternFill patternType="solid">
          <fgColor indexed="64"/>
          <bgColor theme="0" tint="-4.9989318521683403E-2"/>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border outline="0">
        <bottom style="thin">
          <color theme="4" tint="-0.24994659260841701"/>
        </bottom>
      </border>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family val="2"/>
        <scheme val="minor"/>
      </font>
      <numFmt numFmtId="31"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31"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31"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31"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31"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31" formatCode="[h]:mm:ss"/>
      <fill>
        <patternFill patternType="solid">
          <fgColor indexed="64"/>
          <bgColor theme="0" tint="-4.9989318521683403E-2"/>
        </patternFill>
      </fill>
      <alignment horizontal="center" vertical="center" textRotation="0" wrapText="0" indent="0" justifyLastLine="0" shrinkToFit="0" readingOrder="0"/>
      <border diagonalUp="0" diagonalDown="0">
        <left/>
        <right/>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31" formatCode="[h]:mm:ss"/>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family val="2"/>
        <scheme val="minor"/>
      </font>
      <numFmt numFmtId="168"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8"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169" formatCode="ddd\ m/d"/>
      <fill>
        <patternFill patternType="solid">
          <fgColor indexed="64"/>
          <bgColor theme="0" tint="-4.9989318521683403E-2"/>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border outline="0">
        <bottom style="thin">
          <color theme="4" tint="-0.24994659260841701"/>
        </bottom>
      </border>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ill>
        <patternFill patternType="solid">
          <fgColor theme="4" tint="0.79998168889431442"/>
          <bgColor theme="4" tint="0.79998168889431442"/>
        </patternFill>
      </fill>
      <border>
        <bottom style="hair">
          <color theme="0" tint="-0.24994659260841701"/>
        </bottom>
        <horizontal style="hair">
          <color theme="0" tint="-0.24994659260841701"/>
        </horizontal>
      </border>
    </dxf>
    <dxf>
      <fill>
        <patternFill patternType="none">
          <fgColor indexed="64"/>
          <bgColor auto="1"/>
        </patternFill>
      </fill>
    </dxf>
    <dxf>
      <font>
        <b/>
        <color theme="1"/>
      </font>
    </dxf>
    <dxf>
      <font>
        <b val="0"/>
        <i val="0"/>
        <color theme="0"/>
      </font>
      <fill>
        <patternFill patternType="solid">
          <fgColor theme="4"/>
          <bgColor theme="4" tint="-0.24994659260841701"/>
        </patternFill>
      </fill>
    </dxf>
    <dxf>
      <font>
        <color theme="1"/>
      </font>
      <border>
        <bottom style="thin">
          <color theme="4"/>
        </bottom>
      </border>
    </dxf>
    <dxf>
      <fill>
        <patternFill patternType="none">
          <bgColor auto="1"/>
        </patternFill>
      </fill>
      <border diagonalUp="0" diagonalDown="0">
        <left/>
        <right/>
        <top/>
        <bottom/>
        <vertical/>
        <horizontal/>
      </border>
    </dxf>
    <dxf>
      <fill>
        <patternFill>
          <bgColor theme="0" tint="-4.9989318521683403E-2"/>
        </patternFill>
      </fill>
    </dxf>
    <dxf>
      <border>
        <left style="hair">
          <color theme="0" tint="-0.24994659260841701"/>
        </left>
        <right style="hair">
          <color theme="0" tint="-0.24994659260841701"/>
        </right>
        <top style="hair">
          <color theme="0" tint="-0.24994659260841701"/>
        </top>
        <vertical style="hair">
          <color theme="0" tint="-0.24994659260841701"/>
        </vertical>
        <horizontal style="hair">
          <color theme="0" tint="-0.24994659260841701"/>
        </horizontal>
      </border>
    </dxf>
    <dxf>
      <font>
        <b/>
        <i val="0"/>
        <color auto="1"/>
      </font>
      <fill>
        <patternFill patternType="none">
          <bgColor auto="1"/>
        </patternFill>
      </fill>
      <border diagonalUp="0" diagonalDown="0">
        <left/>
        <right style="hair">
          <color theme="0" tint="-0.24994659260841701"/>
        </right>
        <top/>
        <bottom/>
        <vertical/>
        <horizontal/>
      </border>
    </dxf>
    <dxf>
      <font>
        <b/>
        <color theme="0"/>
      </font>
      <fill>
        <patternFill patternType="solid">
          <fgColor theme="4"/>
          <bgColor theme="4" tint="-0.24994659260841701"/>
        </patternFill>
      </fill>
    </dxf>
    <dxf>
      <font>
        <b val="0"/>
        <i val="0"/>
        <color theme="1"/>
      </font>
    </dxf>
  </dxfs>
  <tableStyles count="2" defaultTableStyle="Ajatabeli tabelilaad" defaultPivotStyle="PivotStyleLight16">
    <tableStyle name="Tunnitasu2" pivot="0" count="6">
      <tableStyleElement type="wholeTable" dxfId="46"/>
      <tableStyleElement type="headerRow" dxfId="45"/>
      <tableStyleElement type="firstColumn" dxfId="44"/>
      <tableStyleElement type="firstRowStripe" dxfId="43"/>
      <tableStyleElement type="secondRowStripe" dxfId="42"/>
      <tableStyleElement type="firstHeaderCell" dxfId="41"/>
    </tableStyle>
    <tableStyle name="Ajatabeli tabelilaad" pivot="0" count="5">
      <tableStyleElement type="wholeTable" dxfId="40"/>
      <tableStyleElement type="headerRow" dxfId="39"/>
      <tableStyleElement type="firstColumn" dxfId="38"/>
      <tableStyleElement type="firstRowStripe" dxfId="37"/>
      <tableStyleElement type="firstColumnStripe" dxfId="36"/>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99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9E4"/>
      <rgbColor rgb="00E4EFF3"/>
      <rgbColor rgb="001849B5"/>
      <rgbColor rgb="0036ACA2"/>
      <rgbColor rgb="00F0BA00"/>
      <rgbColor rgb="00BCD5E1"/>
      <rgbColor rgb="0083B3C9"/>
      <rgbColor rgb="00346378"/>
      <rgbColor rgb="0087533B"/>
      <rgbColor rgb="00C0C0C0"/>
      <rgbColor rgb="00003366"/>
      <rgbColor rgb="00109618"/>
      <rgbColor rgb="00085108"/>
      <rgbColor rgb="00635100"/>
      <rgbColor rgb="0023414F"/>
      <rgbColor rgb="00E1C8BC"/>
      <rgbColor rgb="005937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timesheets.html?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timesheets.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0</xdr:row>
      <xdr:rowOff>104775</xdr:rowOff>
    </xdr:from>
    <xdr:to>
      <xdr:col>13</xdr:col>
      <xdr:colOff>1905000</xdr:colOff>
      <xdr:row>0</xdr:row>
      <xdr:rowOff>533400</xdr:rowOff>
    </xdr:to>
    <xdr:pic>
      <xdr:nvPicPr>
        <xdr:cNvPr id="4" name="Pilt 3" descr="Vertexi logo">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39000" y="1047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Pilt 1" descr="Vertexi logo">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67550" y="95250"/>
          <a:ext cx="1905000" cy="428625"/>
        </a:xfrm>
        <a:prstGeom prst="rect">
          <a:avLst/>
        </a:prstGeom>
      </xdr:spPr>
    </xdr:pic>
    <xdr:clientData/>
  </xdr:twoCellAnchor>
</xdr:wsDr>
</file>

<file path=xl/tables/table1.xml><?xml version="1.0" encoding="utf-8"?>
<table xmlns="http://schemas.openxmlformats.org/spreadsheetml/2006/main" id="1" name="Nädal1Plaan" displayName="Nädal1Plaan" ref="B7:E14" totalsRowShown="0" headerRowDxfId="35" dataDxfId="34" tableBorderDxfId="33">
  <autoFilter ref="B7:E14">
    <filterColumn colId="0" hiddenButton="1"/>
    <filterColumn colId="1" hiddenButton="1"/>
    <filterColumn colId="2" hiddenButton="1"/>
    <filterColumn colId="3" hiddenButton="1"/>
  </autoFilter>
  <tableColumns count="4">
    <tableColumn id="1" name="Nädalapäev" dataDxfId="32">
      <calculatedColumnFormula>B7+1</calculatedColumnFormula>
    </tableColumn>
    <tableColumn id="2" name="Algus-_x000a_aeg" dataDxfId="31"/>
    <tableColumn id="3" name="Pausid_x000a_(minutites)" dataDxfId="30"/>
    <tableColumn id="4" name="Lõpp-_x000a_aeg" dataDxfId="29"/>
  </tableColumns>
  <tableStyleInfo name="TableStyleMedium2" showFirstColumn="1" showLastColumn="0" showRowStripes="1" showColumnStripes="0"/>
  <extLst>
    <ext xmlns:x14="http://schemas.microsoft.com/office/spreadsheetml/2009/9/main" uri="{504A1905-F514-4f6f-8877-14C23A59335A}">
      <x14:table altTextSummary="Selles tabelis saate jälgida oma aega kõigil nädalapäevadel. Veerus „Nädalapäev“ kasutatakse lahtris H4 nädala esimese päeva väljal sisestatud päeva."/>
    </ext>
  </extLst>
</table>
</file>

<file path=xl/tables/table2.xml><?xml version="1.0" encoding="utf-8"?>
<table xmlns="http://schemas.openxmlformats.org/spreadsheetml/2006/main" id="2" name="Nädal1Jaotus" displayName="Nädal1Jaotus" ref="G7:L14" totalsRowShown="0" headerRowDxfId="28" dataDxfId="27">
  <autoFilter ref="G7:L14">
    <filterColumn colId="0" hiddenButton="1"/>
    <filterColumn colId="1" hiddenButton="1"/>
    <filterColumn colId="2" hiddenButton="1"/>
    <filterColumn colId="3" hiddenButton="1"/>
    <filterColumn colId="4" hiddenButton="1"/>
    <filterColumn colId="5" hiddenButton="1"/>
  </autoFilter>
  <tableColumns count="6">
    <tableColumn id="1" name="Kokku_x000a_[t]:min:ss" dataDxfId="26">
      <calculatedColumnFormula>MROUND((IF(OR(C8="",E8=""),0,IF(E8&lt;C8,E8+1-C8,E8-C8))-D8/1440),1/1440)</calculatedColumnFormula>
    </tableColumn>
    <tableColumn id="2" name="Korralised tunnid_x000a_[t]:min:ss" dataDxfId="25"/>
    <tableColumn id="3" name="Ületunnid_x000a_[t]:min:ss" dataDxfId="24"/>
    <tableColumn id="4" name="Haigus_x000a_[t]:min:ss" dataDxfId="23"/>
    <tableColumn id="5" name="Pühad_x000a_[t]:min:ss" dataDxfId="22"/>
    <tableColumn id="6" name="Puhkus_x000a_[t]:min:ss" dataDxfId="21"/>
  </tableColumns>
  <tableStyleInfo name="TableStyleMedium2" showFirstColumn="1" showLastColumn="0" showRowStripes="1" showColumnStripes="0"/>
  <extLst>
    <ext xmlns:x14="http://schemas.microsoft.com/office/spreadsheetml/2009/9/main" uri="{504A1905-F514-4f6f-8877-14C23A59335A}">
      <x14:table altTextSummary="Selles tabelis saate ülevaate sellest, kuidas teie aeg jaguneb korralisteks tundideks, ületundideks, haigustundideks, pühadetundideks ja puhkusetundideks. Selle tabeli veerus G arvutatakse automaatselt iga nädalapäeva kogutunnid. Nädala kogutunnid arvutatakse igas kategoorias automaatselt tabeli all."/>
    </ext>
  </extLst>
</table>
</file>

<file path=xl/tables/table3.xml><?xml version="1.0" encoding="utf-8"?>
<table xmlns="http://schemas.openxmlformats.org/spreadsheetml/2006/main" id="3" name="Nädal2Plaan" displayName="Nädal2Plaan" ref="B17:E24" totalsRowShown="0" headerRowDxfId="20" dataDxfId="19" tableBorderDxfId="18">
  <autoFilter ref="B17:E24">
    <filterColumn colId="0" hiddenButton="1"/>
    <filterColumn colId="1" hiddenButton="1"/>
    <filterColumn colId="2" hiddenButton="1"/>
    <filterColumn colId="3" hiddenButton="1"/>
  </autoFilter>
  <tableColumns count="4">
    <tableColumn id="1" name="Nädalapäev" dataDxfId="17">
      <calculatedColumnFormula>B17+1</calculatedColumnFormula>
    </tableColumn>
    <tableColumn id="2" name="Algus-_x000a_aeg" dataDxfId="16"/>
    <tableColumn id="3" name="Pausid_x000a_(minutites)" dataDxfId="15"/>
    <tableColumn id="4" name="Lõpp-_x000a_aeg" dataDxfId="14"/>
  </tableColumns>
  <tableStyleInfo name="TableStyleMedium2" showFirstColumn="1" showLastColumn="0" showRowStripes="1" showColumnStripes="0"/>
  <extLst>
    <ext xmlns:x14="http://schemas.microsoft.com/office/spreadsheetml/2009/9/main" uri="{504A1905-F514-4f6f-8877-14C23A59335A}">
      <x14:table altTextSummary="Selles tabelis saate jälgida oma aega kõigil teise nädala päevadel. Nädal algab sealt, kus 1. nädala ajatabel lõppes."/>
    </ext>
  </extLst>
</table>
</file>

<file path=xl/tables/table4.xml><?xml version="1.0" encoding="utf-8"?>
<table xmlns="http://schemas.openxmlformats.org/spreadsheetml/2006/main" id="4" name="Nädal2Ülevaade" displayName="Nädal2Ülevaade" ref="G17:L24" totalsRowShown="0" headerRowDxfId="13" dataDxfId="12">
  <autoFilter ref="G17:L24">
    <filterColumn colId="0" hiddenButton="1"/>
    <filterColumn colId="1" hiddenButton="1"/>
    <filterColumn colId="2" hiddenButton="1"/>
    <filterColumn colId="3" hiddenButton="1"/>
    <filterColumn colId="4" hiddenButton="1"/>
    <filterColumn colId="5" hiddenButton="1"/>
  </autoFilter>
  <tableColumns count="6">
    <tableColumn id="1" name="Kokku_x000a_[t]:min:ss" dataDxfId="11">
      <calculatedColumnFormula>MROUND((IF(OR(C18="",E18=""),0,IF(E18&lt;C18,E18+1-C18,E18-C18))-D18/1440),1/1440)</calculatedColumnFormula>
    </tableColumn>
    <tableColumn id="2" name="Korralised tunnid_x000a_[t]:min:ss" dataDxfId="10"/>
    <tableColumn id="3" name="Ületunnid_x000a_[t]:min:ss" dataDxfId="9"/>
    <tableColumn id="4" name="Haigus_x000a_[t]:min:ss" dataDxfId="8"/>
    <tableColumn id="5" name="Pühad_x000a_[t]:min:ss" dataDxfId="7"/>
    <tableColumn id="6" name="Puhkus_x000a_[t]:min:ss" dataDxfId="6"/>
  </tableColumns>
  <tableStyleInfo name="TableStyleMedium2" showFirstColumn="1" showLastColumn="0" showRowStripes="1" showColumnStripes="0"/>
  <extLst>
    <ext xmlns:x14="http://schemas.microsoft.com/office/spreadsheetml/2009/9/main" uri="{504A1905-F514-4f6f-8877-14C23A59335A}">
      <x14:table altTextSummary="Selles tabelis saate ülevaate sellest, kuidas teie teine jälgitav nädal jaguneb korralisteks tundideks, ületundideks, haigustundideks, pühadetundideks ja puhkusetundideks. Selle tabeli veerus G arvutatakse automaatselt iga nädalapäeva kogutunnid. Nädala kogutunnid arvutatakse igas kategoorias automaatselt tabeli all."/>
    </ext>
  </extLst>
</table>
</file>

<file path=xl/tables/table5.xml><?xml version="1.0" encoding="utf-8"?>
<table xmlns="http://schemas.openxmlformats.org/spreadsheetml/2006/main" id="7" name="Tunnitasu" displayName="Tunnitasu" ref="G27:L29" totalsRowShown="0">
  <autoFilter ref="G27:L29">
    <filterColumn colId="0" hiddenButton="1"/>
    <filterColumn colId="1" hiddenButton="1"/>
    <filterColumn colId="2" hiddenButton="1"/>
    <filterColumn colId="3" hiddenButton="1"/>
    <filterColumn colId="4" hiddenButton="1"/>
    <filterColumn colId="5" hiddenButton="1"/>
  </autoFilter>
  <tableColumns count="6">
    <tableColumn id="1" name="Veerg1" dataDxfId="5"/>
    <tableColumn id="2" name="Korralised tunnid" dataDxfId="4">
      <calculatedColumnFormula>ROUND((H24+H14)*24*H27,2)</calculatedColumnFormula>
    </tableColumn>
    <tableColumn id="3" name="Ületunnid" dataDxfId="3">
      <calculatedColumnFormula>ROUND((I24+I14)*24*I27,2)</calculatedColumnFormula>
    </tableColumn>
    <tableColumn id="4" name="Haigus" dataDxfId="2">
      <calculatedColumnFormula>ROUND((J24+J14)*24*J27,2)</calculatedColumnFormula>
    </tableColumn>
    <tableColumn id="5" name="Pühad" dataDxfId="1">
      <calculatedColumnFormula>ROUND((K24+K14)*24*K27,2)</calculatedColumnFormula>
    </tableColumn>
    <tableColumn id="6" name="Puhkus" dataDxfId="0">
      <calculatedColumnFormula>ROUND((L24+L14)*24*L27,2)</calculatedColumnFormula>
    </tableColumn>
  </tableColumns>
  <tableStyleInfo name="Tunnitasu2" showFirstColumn="1" showLastColumn="0" showRowStripes="1" showColumnStripes="0"/>
  <extLst>
    <ext xmlns:x14="http://schemas.microsoft.com/office/spreadsheetml/2009/9/main" uri="{504A1905-F514-4f6f-8877-14C23A59335A}">
      <x14:table altTextSummary="Sisestage selles tabelis korraliste tundide, ületundide, haigustundide, pühadetundide ja puhkusetundide tasu. Kogutasu arvutatakse automaatsel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4.xml"/><Relationship Id="rId3" Type="http://schemas.openxmlformats.org/officeDocument/2006/relationships/printerSettings" Target="../printerSettings/printerSettings1.bin"/><Relationship Id="rId7" Type="http://schemas.openxmlformats.org/officeDocument/2006/relationships/table" Target="../tables/table3.xml"/><Relationship Id="rId2" Type="http://schemas.openxmlformats.org/officeDocument/2006/relationships/hyperlink" Target="https://www.vertex42.com/ExcelTemplates/timesheets.html?utm_source=ms&amp;utm_medium=file&amp;utm_campaign=office&amp;utm_content=text" TargetMode="External"/><Relationship Id="rId1" Type="http://schemas.openxmlformats.org/officeDocument/2006/relationships/hyperlink" Target="https://www.vertex42.com/ExcelTemplates/timesheets.html?utm_source=ms&amp;utm_medium=file&amp;utm_campaign=office&amp;utm_content=url" TargetMode="External"/><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drawing" Target="../drawings/drawing1.xml"/><Relationship Id="rId9" Type="http://schemas.openxmlformats.org/officeDocument/2006/relationships/table" Target="../tables/table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ertex42.com/ExcelTemplates/timesheets.html?utm_source=ms&amp;utm_medium=file&amp;utm_campaign=office&amp;utm_content=text" TargetMode="External"/><Relationship Id="rId1" Type="http://schemas.openxmlformats.org/officeDocument/2006/relationships/hyperlink" Target="https://www.vertex42.com/ExcelTemplates/timesheets.html?utm_source=ms&amp;utm_medium=file&amp;utm_campaign=office&amp;utm_content=ur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34"/>
  <sheetViews>
    <sheetView showGridLines="0" tabSelected="1" workbookViewId="0"/>
  </sheetViews>
  <sheetFormatPr defaultColWidth="9.140625" defaultRowHeight="30" customHeight="1" x14ac:dyDescent="0.2"/>
  <cols>
    <col min="1" max="1" width="2.7109375" style="5" customWidth="1"/>
    <col min="2" max="2" width="13" style="5" customWidth="1"/>
    <col min="3" max="3" width="10.42578125" style="5" customWidth="1"/>
    <col min="4" max="4" width="8.42578125" style="5" customWidth="1"/>
    <col min="5" max="5" width="10.42578125" style="5" customWidth="1"/>
    <col min="6" max="6" width="2.5703125" style="5" customWidth="1"/>
    <col min="7" max="7" width="11.140625" style="5" customWidth="1"/>
    <col min="8" max="8" width="17.5703125" style="5" customWidth="1"/>
    <col min="9" max="9" width="10.7109375" style="5" customWidth="1"/>
    <col min="10" max="11" width="8.85546875" style="5" customWidth="1"/>
    <col min="12" max="12" width="9.85546875" style="5" customWidth="1"/>
    <col min="13" max="13" width="2.7109375" style="2" customWidth="1"/>
    <col min="14" max="14" width="42.42578125" style="2" customWidth="1"/>
    <col min="15" max="16384" width="9.140625" style="2"/>
  </cols>
  <sheetData>
    <row r="1" spans="1:15" s="1" customFormat="1" ht="54.95" customHeight="1" x14ac:dyDescent="0.2">
      <c r="A1" s="33" t="s">
        <v>46</v>
      </c>
      <c r="B1" s="55" t="s">
        <v>4</v>
      </c>
      <c r="C1" s="55"/>
      <c r="D1" s="55"/>
      <c r="E1" s="55"/>
      <c r="F1" s="55"/>
      <c r="G1" s="54" t="s">
        <v>19</v>
      </c>
      <c r="H1" s="54"/>
      <c r="I1" s="54"/>
      <c r="J1" s="54"/>
      <c r="K1" s="54"/>
      <c r="L1" s="54"/>
    </row>
    <row r="2" spans="1:15" s="3" customFormat="1" ht="30" customHeight="1" x14ac:dyDescent="0.25">
      <c r="A2" s="33" t="s">
        <v>0</v>
      </c>
      <c r="B2" s="56" t="s">
        <v>5</v>
      </c>
      <c r="C2" s="56"/>
      <c r="D2" s="56"/>
      <c r="E2" s="64" t="s">
        <v>14</v>
      </c>
      <c r="F2" s="64"/>
      <c r="G2" s="64"/>
      <c r="H2" s="62"/>
      <c r="I2" s="62"/>
      <c r="J2" s="62"/>
      <c r="K2" s="62"/>
      <c r="L2" s="62"/>
      <c r="N2" s="19" t="s">
        <v>30</v>
      </c>
      <c r="O2" s="20"/>
    </row>
    <row r="3" spans="1:15" s="3" customFormat="1" ht="30" customHeight="1" x14ac:dyDescent="0.25">
      <c r="A3" s="32" t="s">
        <v>1</v>
      </c>
      <c r="B3" s="56" t="s">
        <v>6</v>
      </c>
      <c r="C3" s="56"/>
      <c r="D3" s="56"/>
      <c r="E3" s="64" t="s">
        <v>15</v>
      </c>
      <c r="F3" s="64"/>
      <c r="G3" s="64"/>
      <c r="H3" s="63"/>
      <c r="I3" s="63"/>
      <c r="J3" s="63"/>
      <c r="K3" s="63"/>
      <c r="L3" s="63"/>
      <c r="N3" s="20" t="s">
        <v>31</v>
      </c>
    </row>
    <row r="4" spans="1:15" s="3" customFormat="1" ht="30" customHeight="1" x14ac:dyDescent="0.25">
      <c r="A4" s="32" t="s">
        <v>67</v>
      </c>
      <c r="B4" s="56" t="s">
        <v>7</v>
      </c>
      <c r="C4" s="56"/>
      <c r="D4" s="56"/>
      <c r="E4" s="64" t="s">
        <v>16</v>
      </c>
      <c r="F4" s="64"/>
      <c r="G4" s="64"/>
      <c r="H4" s="60">
        <f ca="1">TODAY()</f>
        <v>43280</v>
      </c>
      <c r="I4" s="61"/>
      <c r="N4" s="22" t="s">
        <v>68</v>
      </c>
    </row>
    <row r="5" spans="1:15" s="3" customFormat="1" ht="15" customHeight="1" x14ac:dyDescent="0.2">
      <c r="A5" s="33" t="s">
        <v>2</v>
      </c>
      <c r="B5" s="65" t="s">
        <v>8</v>
      </c>
      <c r="C5" s="65"/>
      <c r="D5" s="65"/>
      <c r="E5" s="10"/>
      <c r="F5" s="10"/>
      <c r="G5" s="9"/>
      <c r="H5" s="11"/>
      <c r="I5" s="11"/>
      <c r="J5" s="10"/>
      <c r="K5" s="10"/>
      <c r="L5" s="10"/>
      <c r="N5" s="21"/>
    </row>
    <row r="6" spans="1:15" ht="15" customHeight="1" x14ac:dyDescent="0.2">
      <c r="B6" s="6"/>
      <c r="C6" s="6"/>
      <c r="D6" s="6"/>
      <c r="E6" s="6"/>
      <c r="F6" s="6"/>
      <c r="G6" s="6"/>
      <c r="H6" s="6"/>
      <c r="I6" s="6"/>
      <c r="J6" s="6"/>
      <c r="K6" s="6"/>
      <c r="L6" s="6"/>
      <c r="N6" s="23"/>
    </row>
    <row r="7" spans="1:15" s="3" customFormat="1" ht="30" customHeight="1" x14ac:dyDescent="0.2">
      <c r="A7" s="32" t="s">
        <v>47</v>
      </c>
      <c r="B7" s="8" t="s">
        <v>9</v>
      </c>
      <c r="C7" s="8" t="s">
        <v>12</v>
      </c>
      <c r="D7" s="8" t="s">
        <v>13</v>
      </c>
      <c r="E7" s="8" t="s">
        <v>17</v>
      </c>
      <c r="F7" s="7"/>
      <c r="G7" s="8" t="s">
        <v>40</v>
      </c>
      <c r="H7" s="8" t="s">
        <v>41</v>
      </c>
      <c r="I7" s="8" t="s">
        <v>42</v>
      </c>
      <c r="J7" s="8" t="s">
        <v>43</v>
      </c>
      <c r="K7" s="8" t="s">
        <v>44</v>
      </c>
      <c r="L7" s="8" t="s">
        <v>45</v>
      </c>
      <c r="M7" s="4"/>
      <c r="N7" s="21"/>
    </row>
    <row r="8" spans="1:15" s="3" customFormat="1" ht="30" customHeight="1" x14ac:dyDescent="0.2">
      <c r="A8" s="32" t="s">
        <v>48</v>
      </c>
      <c r="B8" s="42">
        <f ca="1">Nädal_algus</f>
        <v>43280</v>
      </c>
      <c r="C8" s="45">
        <v>0.37847222222222227</v>
      </c>
      <c r="D8" s="25">
        <v>15</v>
      </c>
      <c r="E8" s="45">
        <v>0.75</v>
      </c>
      <c r="F8" s="6"/>
      <c r="G8" s="48">
        <f>MROUND((IF(OR(C8="",E8=""),0,IF(E8&lt;C8,E8+1-C8,E8-C8))-D8/1440),1/1440)</f>
        <v>0.3611111111111111</v>
      </c>
      <c r="H8" s="49">
        <v>0.33333333333333331</v>
      </c>
      <c r="I8" s="49">
        <v>2.777777777777779E-2</v>
      </c>
      <c r="J8" s="49"/>
      <c r="K8" s="49"/>
      <c r="L8" s="49"/>
      <c r="M8" s="4"/>
      <c r="N8" s="22" t="s">
        <v>32</v>
      </c>
    </row>
    <row r="9" spans="1:15" s="3" customFormat="1" ht="30" customHeight="1" x14ac:dyDescent="0.2">
      <c r="A9" s="32" t="s">
        <v>49</v>
      </c>
      <c r="B9" s="43">
        <f t="shared" ref="B9:B14" ca="1" si="0">B8+1</f>
        <v>43281</v>
      </c>
      <c r="C9" s="46">
        <v>0.37847222222222227</v>
      </c>
      <c r="D9" s="26">
        <v>30</v>
      </c>
      <c r="E9" s="46">
        <v>0.73958333333333337</v>
      </c>
      <c r="F9" s="6"/>
      <c r="G9" s="48">
        <f t="shared" ref="G9:G14" si="1">MROUND((IF(OR(C9="",E9=""),0,IF(E9&lt;C9,E9+1-C9,E9-C9))-D9/1440),1/1440)</f>
        <v>0.34027777777777779</v>
      </c>
      <c r="H9" s="50">
        <v>0.33333333333333331</v>
      </c>
      <c r="I9" s="50">
        <v>6.9444444444444753E-3</v>
      </c>
      <c r="J9" s="50"/>
      <c r="K9" s="50"/>
      <c r="L9" s="50"/>
      <c r="M9" s="4"/>
      <c r="N9" s="22"/>
    </row>
    <row r="10" spans="1:15" s="3" customFormat="1" ht="30" customHeight="1" x14ac:dyDescent="0.2">
      <c r="A10" s="32" t="s">
        <v>50</v>
      </c>
      <c r="B10" s="43">
        <f t="shared" ca="1" si="0"/>
        <v>43282</v>
      </c>
      <c r="C10" s="46">
        <v>0.375</v>
      </c>
      <c r="D10" s="26">
        <v>45</v>
      </c>
      <c r="E10" s="46">
        <v>0.77083333333333337</v>
      </c>
      <c r="F10" s="6"/>
      <c r="G10" s="48">
        <f t="shared" si="1"/>
        <v>0.36458333333333337</v>
      </c>
      <c r="H10" s="50">
        <v>0.33333333333333331</v>
      </c>
      <c r="I10" s="50">
        <v>3.1250000000000056E-2</v>
      </c>
      <c r="J10" s="50"/>
      <c r="K10" s="50"/>
      <c r="L10" s="50"/>
      <c r="M10" s="4"/>
      <c r="N10" s="21"/>
    </row>
    <row r="11" spans="1:15" s="3" customFormat="1" ht="30" customHeight="1" x14ac:dyDescent="0.2">
      <c r="A11" s="32" t="s">
        <v>51</v>
      </c>
      <c r="B11" s="43">
        <f t="shared" ca="1" si="0"/>
        <v>43283</v>
      </c>
      <c r="C11" s="46">
        <v>0.375</v>
      </c>
      <c r="D11" s="26">
        <v>45</v>
      </c>
      <c r="E11" s="46">
        <v>0.77083333333333337</v>
      </c>
      <c r="F11" s="6"/>
      <c r="G11" s="48">
        <f t="shared" si="1"/>
        <v>0.36458333333333337</v>
      </c>
      <c r="H11" s="50">
        <v>0.33333333333333331</v>
      </c>
      <c r="I11" s="50">
        <v>3.1250000000000056E-2</v>
      </c>
      <c r="J11" s="50"/>
      <c r="K11" s="50"/>
      <c r="L11" s="50"/>
      <c r="M11" s="4"/>
      <c r="N11" s="21"/>
    </row>
    <row r="12" spans="1:15" s="3" customFormat="1" ht="30" customHeight="1" x14ac:dyDescent="0.2">
      <c r="A12" s="32" t="s">
        <v>52</v>
      </c>
      <c r="B12" s="43">
        <f t="shared" ca="1" si="0"/>
        <v>43284</v>
      </c>
      <c r="C12" s="46"/>
      <c r="D12" s="26"/>
      <c r="E12" s="46"/>
      <c r="F12" s="6"/>
      <c r="G12" s="48">
        <f t="shared" si="1"/>
        <v>0</v>
      </c>
      <c r="H12" s="50"/>
      <c r="I12" s="50"/>
      <c r="J12" s="50">
        <v>0.33333333333333331</v>
      </c>
      <c r="K12" s="50"/>
      <c r="L12" s="50"/>
      <c r="M12" s="4"/>
      <c r="N12" s="21"/>
    </row>
    <row r="13" spans="1:15" s="3" customFormat="1" ht="30" customHeight="1" x14ac:dyDescent="0.2">
      <c r="A13" s="32" t="s">
        <v>53</v>
      </c>
      <c r="B13" s="43">
        <f t="shared" ca="1" si="0"/>
        <v>43285</v>
      </c>
      <c r="C13" s="46"/>
      <c r="D13" s="26"/>
      <c r="E13" s="46"/>
      <c r="F13" s="6"/>
      <c r="G13" s="48">
        <f t="shared" si="1"/>
        <v>0</v>
      </c>
      <c r="H13" s="50"/>
      <c r="I13" s="50"/>
      <c r="J13" s="50"/>
      <c r="K13" s="50"/>
      <c r="L13" s="50"/>
      <c r="M13" s="4"/>
      <c r="N13" s="21"/>
    </row>
    <row r="14" spans="1:15" s="3" customFormat="1" ht="30" customHeight="1" x14ac:dyDescent="0.2">
      <c r="A14" s="32" t="s">
        <v>54</v>
      </c>
      <c r="B14" s="44">
        <f t="shared" ca="1" si="0"/>
        <v>43286</v>
      </c>
      <c r="C14" s="47"/>
      <c r="D14" s="28"/>
      <c r="E14" s="47"/>
      <c r="F14" s="6"/>
      <c r="G14" s="48">
        <f t="shared" si="1"/>
        <v>0</v>
      </c>
      <c r="H14" s="51"/>
      <c r="I14" s="51"/>
      <c r="J14" s="51"/>
      <c r="K14" s="51"/>
      <c r="L14" s="51"/>
      <c r="M14" s="4"/>
      <c r="N14" s="21"/>
    </row>
    <row r="15" spans="1:15" ht="30" customHeight="1" x14ac:dyDescent="0.2">
      <c r="A15" s="33" t="s">
        <v>69</v>
      </c>
      <c r="B15" s="66"/>
      <c r="C15" s="66"/>
      <c r="D15" s="66"/>
      <c r="E15" s="66"/>
      <c r="G15" s="12" t="s">
        <v>20</v>
      </c>
      <c r="H15" s="52">
        <f>SUM(H8:H14)</f>
        <v>1.3333333333333333</v>
      </c>
      <c r="I15" s="52">
        <f>SUM(I8:I14)</f>
        <v>9.7222222222222376E-2</v>
      </c>
      <c r="J15" s="52">
        <f>SUM(J8:J14)</f>
        <v>0.33333333333333331</v>
      </c>
      <c r="K15" s="52">
        <f>SUM(K8:K14)</f>
        <v>0</v>
      </c>
      <c r="L15" s="52">
        <f>SUM(L8:L14)</f>
        <v>0</v>
      </c>
      <c r="N15" s="23"/>
    </row>
    <row r="16" spans="1:15" ht="15" customHeight="1" x14ac:dyDescent="0.2">
      <c r="B16" s="66"/>
      <c r="C16" s="66"/>
      <c r="D16" s="66"/>
      <c r="E16" s="66"/>
      <c r="F16" s="6"/>
      <c r="G16" s="6"/>
      <c r="H16" s="6"/>
      <c r="I16" s="6"/>
      <c r="J16" s="6"/>
      <c r="K16" s="6"/>
      <c r="L16" s="6"/>
      <c r="N16" s="23"/>
    </row>
    <row r="17" spans="1:14" s="3" customFormat="1" ht="30" customHeight="1" x14ac:dyDescent="0.2">
      <c r="A17" s="33" t="s">
        <v>55</v>
      </c>
      <c r="B17" s="8" t="s">
        <v>9</v>
      </c>
      <c r="C17" s="8" t="s">
        <v>12</v>
      </c>
      <c r="D17" s="8" t="s">
        <v>13</v>
      </c>
      <c r="E17" s="8" t="s">
        <v>17</v>
      </c>
      <c r="F17" s="7"/>
      <c r="G17" s="8" t="s">
        <v>40</v>
      </c>
      <c r="H17" s="8" t="s">
        <v>41</v>
      </c>
      <c r="I17" s="8" t="s">
        <v>42</v>
      </c>
      <c r="J17" s="8" t="s">
        <v>43</v>
      </c>
      <c r="K17" s="8" t="s">
        <v>44</v>
      </c>
      <c r="L17" s="8" t="s">
        <v>45</v>
      </c>
      <c r="M17" s="4"/>
      <c r="N17" s="22" t="s">
        <v>33</v>
      </c>
    </row>
    <row r="18" spans="1:14" s="3" customFormat="1" ht="30" customHeight="1" x14ac:dyDescent="0.2">
      <c r="A18" s="32" t="s">
        <v>56</v>
      </c>
      <c r="B18" s="42">
        <f ca="1">B14+1</f>
        <v>43287</v>
      </c>
      <c r="C18" s="45"/>
      <c r="D18" s="25"/>
      <c r="E18" s="45"/>
      <c r="F18" s="6"/>
      <c r="G18" s="48">
        <f>MROUND((IF(OR(C18="",E18=""),0,IF(E18&lt;C18,E18+1-C18,E18-C18))-D18/1440),1/1440)</f>
        <v>0</v>
      </c>
      <c r="H18" s="49"/>
      <c r="I18" s="49"/>
      <c r="J18" s="49"/>
      <c r="K18" s="49"/>
      <c r="L18" s="49"/>
      <c r="M18" s="4"/>
      <c r="N18" s="21"/>
    </row>
    <row r="19" spans="1:14" s="3" customFormat="1" ht="30" customHeight="1" x14ac:dyDescent="0.2">
      <c r="A19" s="32" t="s">
        <v>57</v>
      </c>
      <c r="B19" s="43">
        <f t="shared" ref="B19:B24" ca="1" si="2">B18+1</f>
        <v>43288</v>
      </c>
      <c r="C19" s="46"/>
      <c r="D19" s="26"/>
      <c r="E19" s="46"/>
      <c r="F19" s="6"/>
      <c r="G19" s="48">
        <f t="shared" ref="G19:G24" si="3">MROUND((IF(OR(C19="",E19=""),0,IF(E19&lt;C19,E19+1-C19,E19-C19))-D19/1440),1/1440)</f>
        <v>0</v>
      </c>
      <c r="H19" s="50"/>
      <c r="I19" s="50"/>
      <c r="J19" s="50"/>
      <c r="K19" s="50"/>
      <c r="L19" s="50"/>
      <c r="M19" s="4"/>
      <c r="N19" s="21"/>
    </row>
    <row r="20" spans="1:14" s="3" customFormat="1" ht="30" customHeight="1" x14ac:dyDescent="0.2">
      <c r="A20" s="32" t="s">
        <v>58</v>
      </c>
      <c r="B20" s="43">
        <f t="shared" ca="1" si="2"/>
        <v>43289</v>
      </c>
      <c r="C20" s="46"/>
      <c r="D20" s="26"/>
      <c r="E20" s="46"/>
      <c r="F20" s="6"/>
      <c r="G20" s="48">
        <f t="shared" si="3"/>
        <v>0</v>
      </c>
      <c r="H20" s="50"/>
      <c r="I20" s="50"/>
      <c r="J20" s="50"/>
      <c r="K20" s="50"/>
      <c r="L20" s="50"/>
      <c r="M20" s="4"/>
      <c r="N20" s="21"/>
    </row>
    <row r="21" spans="1:14" s="3" customFormat="1" ht="30" customHeight="1" x14ac:dyDescent="0.2">
      <c r="A21" s="32" t="s">
        <v>59</v>
      </c>
      <c r="B21" s="43">
        <f t="shared" ca="1" si="2"/>
        <v>43290</v>
      </c>
      <c r="C21" s="46"/>
      <c r="D21" s="26"/>
      <c r="E21" s="46"/>
      <c r="F21" s="6"/>
      <c r="G21" s="48">
        <f t="shared" si="3"/>
        <v>0</v>
      </c>
      <c r="H21" s="50"/>
      <c r="I21" s="50"/>
      <c r="J21" s="50"/>
      <c r="K21" s="50"/>
      <c r="L21" s="50"/>
      <c r="M21" s="4"/>
      <c r="N21" s="21"/>
    </row>
    <row r="22" spans="1:14" s="3" customFormat="1" ht="30" customHeight="1" x14ac:dyDescent="0.2">
      <c r="A22" s="32" t="s">
        <v>60</v>
      </c>
      <c r="B22" s="43">
        <f t="shared" ca="1" si="2"/>
        <v>43291</v>
      </c>
      <c r="C22" s="46"/>
      <c r="D22" s="26"/>
      <c r="E22" s="46"/>
      <c r="F22" s="6"/>
      <c r="G22" s="48">
        <f t="shared" si="3"/>
        <v>0</v>
      </c>
      <c r="H22" s="50"/>
      <c r="I22" s="50"/>
      <c r="J22" s="50"/>
      <c r="K22" s="50"/>
      <c r="L22" s="50"/>
      <c r="M22" s="4"/>
      <c r="N22" s="21"/>
    </row>
    <row r="23" spans="1:14" s="3" customFormat="1" ht="30" customHeight="1" x14ac:dyDescent="0.2">
      <c r="A23" s="32" t="s">
        <v>61</v>
      </c>
      <c r="B23" s="43">
        <f t="shared" ca="1" si="2"/>
        <v>43292</v>
      </c>
      <c r="C23" s="46"/>
      <c r="D23" s="26"/>
      <c r="E23" s="46"/>
      <c r="F23" s="6"/>
      <c r="G23" s="48">
        <f t="shared" si="3"/>
        <v>0</v>
      </c>
      <c r="H23" s="50"/>
      <c r="I23" s="50"/>
      <c r="J23" s="50"/>
      <c r="K23" s="50"/>
      <c r="L23" s="50"/>
      <c r="M23" s="4"/>
      <c r="N23" s="21"/>
    </row>
    <row r="24" spans="1:14" s="3" customFormat="1" ht="30" customHeight="1" x14ac:dyDescent="0.2">
      <c r="A24" s="32" t="s">
        <v>62</v>
      </c>
      <c r="B24" s="44">
        <f t="shared" ca="1" si="2"/>
        <v>43293</v>
      </c>
      <c r="C24" s="47"/>
      <c r="D24" s="28"/>
      <c r="E24" s="47"/>
      <c r="F24" s="6"/>
      <c r="G24" s="48">
        <f t="shared" si="3"/>
        <v>0</v>
      </c>
      <c r="H24" s="51"/>
      <c r="I24" s="51"/>
      <c r="J24" s="51"/>
      <c r="K24" s="51"/>
      <c r="L24" s="51"/>
      <c r="M24" s="4"/>
      <c r="N24" s="21"/>
    </row>
    <row r="25" spans="1:14" ht="30" customHeight="1" x14ac:dyDescent="0.2">
      <c r="A25" s="33" t="s">
        <v>70</v>
      </c>
      <c r="B25" s="30"/>
      <c r="C25" s="30"/>
      <c r="D25" s="30"/>
      <c r="E25" s="30"/>
      <c r="F25" s="30"/>
      <c r="G25" s="12" t="s">
        <v>20</v>
      </c>
      <c r="H25" s="52">
        <f>SUM(H18:H24)</f>
        <v>0</v>
      </c>
      <c r="I25" s="52">
        <f>SUM(I18:I24)</f>
        <v>0</v>
      </c>
      <c r="J25" s="52">
        <f>SUM(J18:J24)</f>
        <v>0</v>
      </c>
      <c r="K25" s="52">
        <f>SUM(K18:K24)</f>
        <v>0</v>
      </c>
      <c r="L25" s="52">
        <f>SUM(L18:L24)</f>
        <v>0</v>
      </c>
      <c r="N25" s="23"/>
    </row>
    <row r="26" spans="1:14" customFormat="1" ht="30" customHeight="1" x14ac:dyDescent="0.2"/>
    <row r="27" spans="1:14" customFormat="1" ht="15" customHeight="1" x14ac:dyDescent="0.2">
      <c r="A27" s="34" t="s">
        <v>63</v>
      </c>
      <c r="G27" s="38" t="s">
        <v>21</v>
      </c>
      <c r="H27" s="39" t="s">
        <v>25</v>
      </c>
      <c r="I27" s="39" t="s">
        <v>26</v>
      </c>
      <c r="J27" s="39" t="s">
        <v>27</v>
      </c>
      <c r="K27" s="39" t="s">
        <v>28</v>
      </c>
      <c r="L27" s="39" t="s">
        <v>29</v>
      </c>
    </row>
    <row r="28" spans="1:14" s="3" customFormat="1" ht="30" customHeight="1" x14ac:dyDescent="0.2">
      <c r="A28" s="33" t="s">
        <v>3</v>
      </c>
      <c r="B28" s="58"/>
      <c r="C28" s="58"/>
      <c r="D28" s="58"/>
      <c r="E28" s="27"/>
      <c r="G28" s="40" t="s">
        <v>22</v>
      </c>
      <c r="H28" s="41">
        <v>15</v>
      </c>
      <c r="I28" s="41">
        <f>1.5*H28</f>
        <v>22.5</v>
      </c>
      <c r="J28" s="41">
        <v>15</v>
      </c>
      <c r="K28" s="41">
        <v>15</v>
      </c>
      <c r="L28" s="41">
        <v>15</v>
      </c>
      <c r="M28" s="4"/>
      <c r="N28" s="22" t="s">
        <v>34</v>
      </c>
    </row>
    <row r="29" spans="1:14" s="3" customFormat="1" ht="30" customHeight="1" x14ac:dyDescent="0.2">
      <c r="A29" s="33" t="s">
        <v>64</v>
      </c>
      <c r="B29" s="59" t="s">
        <v>10</v>
      </c>
      <c r="C29" s="59"/>
      <c r="D29" s="59"/>
      <c r="E29" s="29" t="s">
        <v>18</v>
      </c>
      <c r="G29" s="40" t="s">
        <v>23</v>
      </c>
      <c r="H29" s="53">
        <f>ROUND((H25+H15)*24*H28,2)</f>
        <v>480</v>
      </c>
      <c r="I29" s="53">
        <f>ROUND((I25+I15)*24*I28,2)</f>
        <v>52.5</v>
      </c>
      <c r="J29" s="53">
        <f>ROUND((J25+J15)*24*J28,2)</f>
        <v>120</v>
      </c>
      <c r="K29" s="53">
        <f>ROUND((K25+K15)*24*K28,2)</f>
        <v>0</v>
      </c>
      <c r="L29" s="53">
        <f>ROUND((L25+L15)*24*L28,2)</f>
        <v>0</v>
      </c>
      <c r="M29" s="4"/>
      <c r="N29" s="21"/>
    </row>
    <row r="30" spans="1:14" ht="30" customHeight="1" x14ac:dyDescent="0.2">
      <c r="A30" s="32" t="s">
        <v>65</v>
      </c>
      <c r="B30" s="58"/>
      <c r="C30" s="58"/>
      <c r="D30" s="58"/>
      <c r="E30" s="27"/>
      <c r="N30" s="23"/>
    </row>
    <row r="31" spans="1:14" ht="30" customHeight="1" x14ac:dyDescent="0.2">
      <c r="A31" s="33" t="s">
        <v>66</v>
      </c>
      <c r="B31" s="59" t="s">
        <v>11</v>
      </c>
      <c r="C31" s="59"/>
      <c r="D31" s="59"/>
      <c r="E31" s="29" t="s">
        <v>18</v>
      </c>
      <c r="G31" s="67" t="s">
        <v>24</v>
      </c>
      <c r="H31" s="67"/>
      <c r="I31" s="67"/>
      <c r="J31" s="67"/>
      <c r="K31" s="57">
        <f>SUM(H29:L29)</f>
        <v>652.5</v>
      </c>
      <c r="L31" s="57"/>
      <c r="N31" s="23"/>
    </row>
    <row r="32" spans="1:14" ht="30" customHeight="1" x14ac:dyDescent="0.2">
      <c r="N32" s="23"/>
    </row>
    <row r="33" spans="9:14" ht="30" customHeight="1" x14ac:dyDescent="0.2">
      <c r="I33" s="2"/>
      <c r="J33" s="2"/>
      <c r="K33" s="2"/>
      <c r="L33" s="2"/>
      <c r="N33" s="23"/>
    </row>
    <row r="34" spans="9:14" ht="30" customHeight="1" x14ac:dyDescent="0.2">
      <c r="N34" s="23"/>
    </row>
  </sheetData>
  <mergeCells count="19">
    <mergeCell ref="K31:L31"/>
    <mergeCell ref="B30:D30"/>
    <mergeCell ref="B31:D31"/>
    <mergeCell ref="H4:I4"/>
    <mergeCell ref="H2:L2"/>
    <mergeCell ref="H3:L3"/>
    <mergeCell ref="B28:D28"/>
    <mergeCell ref="B29:D29"/>
    <mergeCell ref="E2:G2"/>
    <mergeCell ref="E3:G3"/>
    <mergeCell ref="E4:G4"/>
    <mergeCell ref="B5:D5"/>
    <mergeCell ref="B15:E16"/>
    <mergeCell ref="G31:J31"/>
    <mergeCell ref="G1:L1"/>
    <mergeCell ref="B1:F1"/>
    <mergeCell ref="B2:D2"/>
    <mergeCell ref="B3:D3"/>
    <mergeCell ref="B4:D4"/>
  </mergeCells>
  <dataValidations count="2">
    <dataValidation type="time" allowBlank="1" showInputMessage="1" showErrorMessage="1" errorTitle="Vale kellaajavorming" error="Kellaaja sisestamiseks kasutage järgmist vormingut: 12:00" sqref="E8:E14 C8:C14 E18:E24 C18:C24">
      <formula1>0</formula1>
      <formula2>0.999988425925926</formula2>
    </dataValidation>
    <dataValidation allowBlank="1" showInputMessage="1" showErrorMessage="1" promptTitle="Kellaaegade sisestamine" prompt="Sisestage tunnid ja minutid kujul t:min:ss (nt 8:30:00 kella poole 8 sisestamiseks ja 0:15:00 15 minuti sisestamiseks)._x000a__x000a_[Selle teate kustutamiseks eemaldage nendelt lahtritelt andmete valideerimine.]" sqref="H8:L14"/>
  </dataValidations>
  <hyperlinks>
    <hyperlink ref="N3" r:id="rId1"/>
    <hyperlink ref="N2" r:id="rId2"/>
  </hyperlinks>
  <printOptions horizontalCentered="1"/>
  <pageMargins left="0.7" right="0.7" top="0.75" bottom="0.75" header="0.3" footer="0.3"/>
  <pageSetup paperSize="9" scale="79" fitToHeight="0" orientation="portrait" r:id="rId3"/>
  <headerFooter differentFirst="1" alignWithMargins="0">
    <oddFooter>Page &amp;P of &amp;N</oddFooter>
  </headerFooter>
  <ignoredErrors>
    <ignoredError sqref="B8 B18 H28:L28" calculatedColumn="1"/>
  </ignoredErrors>
  <drawing r:id="rId4"/>
  <tableParts count="5">
    <tablePart r:id="rId5"/>
    <tablePart r:id="rId6"/>
    <tablePart r:id="rId7"/>
    <tablePart r:id="rId8"/>
    <tablePart r:id="rId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8"/>
  <sheetViews>
    <sheetView showGridLines="0" workbookViewId="0"/>
  </sheetViews>
  <sheetFormatPr defaultRowHeight="12.75" x14ac:dyDescent="0.2"/>
  <cols>
    <col min="1" max="1" width="78.7109375" style="16" customWidth="1"/>
    <col min="2" max="16384" width="9.140625" style="14"/>
  </cols>
  <sheetData>
    <row r="1" spans="1:2" ht="46.5" customHeight="1" x14ac:dyDescent="0.2">
      <c r="A1" s="15"/>
    </row>
    <row r="2" spans="1:2" s="18" customFormat="1" ht="15.75" x14ac:dyDescent="0.2">
      <c r="A2" s="24" t="s">
        <v>30</v>
      </c>
      <c r="B2" s="24"/>
    </row>
    <row r="3" spans="1:2" s="36" customFormat="1" ht="27" customHeight="1" x14ac:dyDescent="0.2">
      <c r="A3" s="35" t="s">
        <v>31</v>
      </c>
      <c r="B3" s="35"/>
    </row>
    <row r="4" spans="1:2" s="36" customFormat="1" ht="26.25" customHeight="1" x14ac:dyDescent="0.4">
      <c r="A4" s="31" t="s">
        <v>35</v>
      </c>
      <c r="B4" s="35"/>
    </row>
    <row r="5" spans="1:2" s="36" customFormat="1" ht="210" x14ac:dyDescent="0.2">
      <c r="A5" s="37" t="s">
        <v>36</v>
      </c>
      <c r="B5" s="35"/>
    </row>
    <row r="6" spans="1:2" s="17" customFormat="1" ht="26.25" customHeight="1" x14ac:dyDescent="0.4">
      <c r="A6" s="31" t="s">
        <v>37</v>
      </c>
    </row>
    <row r="7" spans="1:2" ht="80.25" customHeight="1" x14ac:dyDescent="0.2">
      <c r="A7" s="13" t="s">
        <v>38</v>
      </c>
    </row>
    <row r="8" spans="1:2" ht="90" x14ac:dyDescent="0.2">
      <c r="A8" s="13" t="s">
        <v>39</v>
      </c>
    </row>
  </sheetData>
  <hyperlinks>
    <hyperlink ref="A3" r:id="rId1"/>
    <hyperlink ref="A2" r:id="rId2"/>
  </hyperlinks>
  <printOptions horizontalCentered="1"/>
  <pageMargins left="0.7" right="0.7" top="0.75" bottom="0.75" header="0.3" footer="0.3"/>
  <pageSetup paperSize="9" fitToHeight="0" orientation="portrait" r:id="rId3"/>
  <headerFooter differentFirst="1" alignWithMargins="0">
    <oddFooter>Page &amp;P of &amp;N</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Ajatabel</vt:lpstr>
      <vt:lpstr>Tutvustus</vt:lpstr>
      <vt:lpstr>Nädal_algus</vt:lpstr>
      <vt:lpstr>Ajatabel!Print_Area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2018-06-29T13:44:05Z</dcterms:created>
  <dcterms:modified xsi:type="dcterms:W3CDTF">2018-06-29T13:44:05Z</dcterms:modified>
</cp:coreProperties>
</file>