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760" tabRatio="603" xr2:uid="{00000000-000D-0000-FFFF-FFFF00000000}"/>
  </bookViews>
  <sheets>
    <sheet name="Andmetabel" sheetId="4" r:id="rId1"/>
    <sheet name="Mõõdud" sheetId="12" r:id="rId2"/>
    <sheet name="Kaal – KMI" sheetId="13" r:id="rId3"/>
    <sheet name="Kaal – keharasv" sheetId="15" r:id="rId4"/>
  </sheets>
  <definedNames>
    <definedName name="_xlnm.Print_Titles" localSheetId="0">Andmetabel!$4:$4</definedName>
    <definedName name="RowTitleRegion1..C2">Andmetabel!$B$2</definedName>
    <definedName name="Title1">Treening[[#Headers],[Kuupäev]]</definedName>
  </definedNames>
  <calcPr calcId="162913"/>
  <webPublishing codePage="1252"/>
</workbook>
</file>

<file path=xl/calcChain.xml><?xml version="1.0" encoding="utf-8"?>
<calcChain xmlns="http://schemas.openxmlformats.org/spreadsheetml/2006/main">
  <c r="B9" i="4" l="1"/>
  <c r="B7" i="4" l="1"/>
  <c r="B6" i="4"/>
  <c r="B5" i="4"/>
  <c r="B8" i="4"/>
  <c r="J5" i="4" l="1"/>
  <c r="J6" i="4"/>
  <c r="J7" i="4"/>
  <c r="J8" i="4"/>
  <c r="J9" i="4"/>
  <c r="G6" i="4"/>
  <c r="H6" i="4" s="1"/>
  <c r="I6" i="4" s="1"/>
  <c r="G5" i="4"/>
  <c r="H5" i="4" s="1"/>
  <c r="I5" i="4" s="1"/>
  <c r="G7" i="4"/>
  <c r="H7" i="4" s="1"/>
  <c r="I7" i="4" s="1"/>
  <c r="G8" i="4"/>
  <c r="H8" i="4" s="1"/>
  <c r="I8" i="4" s="1"/>
  <c r="G9" i="4"/>
  <c r="H9" i="4" s="1"/>
  <c r="I9" i="4" s="1"/>
</calcChain>
</file>

<file path=xl/sharedStrings.xml><?xml version="1.0" encoding="utf-8"?>
<sst xmlns="http://schemas.openxmlformats.org/spreadsheetml/2006/main" count="12" uniqueCount="12">
  <si>
    <t xml:space="preserve">Treeningu edenemine, mehed </t>
  </si>
  <si>
    <t>Pikkus (m)</t>
  </si>
  <si>
    <t>Kuupäev</t>
  </si>
  <si>
    <t>Kaal (kg)</t>
  </si>
  <si>
    <t>Märkus. Selles töövihikus saate oma edenemist jälgida töölehtedel ja diagrammidel „MÕÕDUD“, „KAAL – KMI“ ning „KAAL – KEHARASV“.</t>
  </si>
  <si>
    <t>Rind (cm)</t>
  </si>
  <si>
    <t>Talje (cm)</t>
  </si>
  <si>
    <t>Puusad (cm)</t>
  </si>
  <si>
    <t>Hinnanguline rasvavaba kehamass (kg)</t>
  </si>
  <si>
    <t>Hinnanguline keharasva mass (kg)</t>
  </si>
  <si>
    <t>Hinnanguline keharasva protsent (kg)</t>
  </si>
  <si>
    <t>Hinnanguline kehamassiindeksi (KMI)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</si>
</sst>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0.0"/>
    <numFmt numFmtId="166" formatCode="dd/mm/yyyy;@"/>
    <numFmt numFmtId="167" formatCode="0.0%"/>
    <numFmt numFmtId="168" formatCode="#,##0.0_ ;\-#,##0.0\ "/>
  </numFmts>
  <fonts count="23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0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sz val="11"/>
      <color theme="1" tint="0.249977111117893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0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165" fontId="0" fillId="0" borderId="0">
      <alignment horizontal="left" vertical="center" wrapText="1"/>
    </xf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 applyNumberFormat="0" applyFill="0" applyBorder="0" applyProtection="0">
      <alignment vertical="center"/>
    </xf>
    <xf numFmtId="166" fontId="6" fillId="0" borderId="0">
      <alignment vertical="center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165" fontId="0" fillId="0" borderId="0" xfId="0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165" fontId="4" fillId="0" borderId="0" xfId="0" applyFo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8" fontId="0" fillId="0" borderId="0" xfId="1" applyFont="1" applyAlignment="1">
      <alignment vertical="center"/>
    </xf>
    <xf numFmtId="167" fontId="0" fillId="0" borderId="0" xfId="5" applyFont="1" applyAlignment="1">
      <alignment vertical="center"/>
    </xf>
    <xf numFmtId="166" fontId="6" fillId="0" borderId="0" xfId="7">
      <alignment vertical="center"/>
    </xf>
    <xf numFmtId="0" fontId="7" fillId="0" borderId="0" xfId="6" applyNumberFormat="1" applyFill="1" applyBorder="1">
      <alignment vertical="center"/>
    </xf>
    <xf numFmtId="165" fontId="0" fillId="0" borderId="0" xfId="0" applyBorder="1" applyAlignment="1">
      <alignment horizontal="left" vertical="top" wrapText="1" indent="1"/>
    </xf>
  </cellXfs>
  <cellStyles count="48">
    <cellStyle name="20% – rõhk1" xfId="25" builtinId="30" customBuiltin="1"/>
    <cellStyle name="20% – rõhk2" xfId="29" builtinId="34" customBuiltin="1"/>
    <cellStyle name="20% – rõhk3" xfId="33" builtinId="38" customBuiltin="1"/>
    <cellStyle name="20% – rõhk4" xfId="37" builtinId="42" customBuiltin="1"/>
    <cellStyle name="20% – rõhk5" xfId="41" builtinId="46" customBuiltin="1"/>
    <cellStyle name="20% – rõhk6" xfId="45" builtinId="50" customBuiltin="1"/>
    <cellStyle name="40% – rõhk1" xfId="26" builtinId="31" customBuiltin="1"/>
    <cellStyle name="40% – rõhk2" xfId="30" builtinId="35" customBuiltin="1"/>
    <cellStyle name="40% – rõhk3" xfId="34" builtinId="39" customBuiltin="1"/>
    <cellStyle name="40% – rõhk4" xfId="38" builtinId="43" customBuiltin="1"/>
    <cellStyle name="40% – rõhk5" xfId="42" builtinId="47" customBuiltin="1"/>
    <cellStyle name="40% – rõhk6" xfId="46" builtinId="51" customBuiltin="1"/>
    <cellStyle name="60% – rõhk1" xfId="27" builtinId="32" customBuiltin="1"/>
    <cellStyle name="60% – rõhk2" xfId="31" builtinId="36" customBuiltin="1"/>
    <cellStyle name="60% – rõhk3" xfId="35" builtinId="40" customBuiltin="1"/>
    <cellStyle name="60% – rõhk4" xfId="39" builtinId="44" customBuiltin="1"/>
    <cellStyle name="60% – rõhk5" xfId="43" builtinId="48" customBuiltin="1"/>
    <cellStyle name="60% – rõhk6" xfId="47" builtinId="52" customBuiltin="1"/>
    <cellStyle name="Arvutus" xfId="17" builtinId="22" customBuiltin="1"/>
    <cellStyle name="Halb" xfId="13" builtinId="27" customBuiltin="1"/>
    <cellStyle name="Hea" xfId="12" builtinId="26" customBuiltin="1"/>
    <cellStyle name="Hoiatuse tekst" xfId="20" builtinId="11" customBuiltin="1"/>
    <cellStyle name="Kokku" xfId="23" builtinId="25" customBuiltin="1"/>
    <cellStyle name="Koma" xfId="1" builtinId="3" customBuiltin="1"/>
    <cellStyle name="Koma [0]" xfId="2" builtinId="6" customBuiltin="1"/>
    <cellStyle name="Kontrolli lahtrit" xfId="19" builtinId="23" customBuiltin="1"/>
    <cellStyle name="Kuupäev" xfId="7" xr:uid="{00000000-0005-0000-0000-000004000000}"/>
    <cellStyle name="Lingitud lahter" xfId="18" builtinId="24" customBuiltin="1"/>
    <cellStyle name="Märkus" xfId="21" builtinId="10" customBuiltin="1"/>
    <cellStyle name="Neutraalne" xfId="14" builtinId="28" customBuiltin="1"/>
    <cellStyle name="Normaallaad" xfId="0" builtinId="0" customBuiltin="1"/>
    <cellStyle name="Pealkiri 1" xfId="8" builtinId="16" customBuiltin="1"/>
    <cellStyle name="Pealkiri 2" xfId="9" builtinId="17" customBuiltin="1"/>
    <cellStyle name="Pealkiri 3" xfId="10" builtinId="18" customBuiltin="1"/>
    <cellStyle name="Pealkiri 4" xfId="11" builtinId="19" customBuiltin="1"/>
    <cellStyle name="Protsent" xfId="5" builtinId="5" customBuiltin="1"/>
    <cellStyle name="Rõhk1" xfId="24" builtinId="29" customBuiltin="1"/>
    <cellStyle name="Rõhk2" xfId="28" builtinId="33" customBuiltin="1"/>
    <cellStyle name="Rõhk3" xfId="32" builtinId="37" customBuiltin="1"/>
    <cellStyle name="Rõhk4" xfId="36" builtinId="41" customBuiltin="1"/>
    <cellStyle name="Rõhk5" xfId="40" builtinId="45" customBuiltin="1"/>
    <cellStyle name="Rõhk6" xfId="44" builtinId="49" customBuiltin="1"/>
    <cellStyle name="Selgitav tekst" xfId="22" builtinId="53" customBuiltin="1"/>
    <cellStyle name="Sisend" xfId="15" builtinId="20" customBuiltin="1"/>
    <cellStyle name="Valuuta" xfId="3" builtinId="4" customBuiltin="1"/>
    <cellStyle name="Valuuta [0]" xfId="4" builtinId="7" customBuiltin="1"/>
    <cellStyle name="Väljund" xfId="16" builtinId="21" customBuiltin="1"/>
    <cellStyle name="Üldpealkiri" xfId="6" builtinId="15" customBuiltin="1"/>
  </cellStyles>
  <dxfs count="12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</border>
    </dxf>
    <dxf>
      <fill>
        <patternFill>
          <bgColor theme="4" tint="0.59996337778862885"/>
        </patternFill>
      </fill>
      <border>
        <bottom style="thin">
          <color theme="0"/>
        </bottom>
        <vertical style="thin">
          <color theme="0"/>
        </vertical>
      </border>
    </dxf>
    <dxf>
      <font>
        <b/>
        <i val="0"/>
        <color theme="0"/>
      </font>
      <fill>
        <patternFill>
          <bgColor theme="1" tint="0.34998626667073579"/>
        </patternFill>
      </fill>
      <border>
        <bottom style="thick">
          <color theme="0"/>
        </bottom>
      </border>
    </dxf>
  </dxfs>
  <tableStyles count="1" defaultTableStyle="TableStyleMedium9" defaultPivotStyle="PivotStyleLight16">
    <tableStyle name="Table Style 1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Mõõdud (cm)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Andmetabel!$F$4</c:f>
              <c:strCache>
                <c:ptCount val="1"/>
                <c:pt idx="0">
                  <c:v>Puusad (cm)</c:v>
                </c:pt>
              </c:strCache>
            </c:strRef>
          </c:tx>
          <c:cat>
            <c:numRef>
              <c:f>Andmetabel!$B$5:$B$9</c:f>
              <c:numCache>
                <c:formatCode>dd/mm/yyyy;@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Andmetabel!$F$5:$F$9</c:f>
              <c:numCache>
                <c:formatCode>#\ ##0.0_ ;\-#\ ##0.0\ 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2ED-8423-050A349A9FA6}"/>
            </c:ext>
          </c:extLst>
        </c:ser>
        <c:ser>
          <c:idx val="1"/>
          <c:order val="1"/>
          <c:tx>
            <c:strRef>
              <c:f>Andmetabel!$E$4</c:f>
              <c:strCache>
                <c:ptCount val="1"/>
                <c:pt idx="0">
                  <c:v>Talje (cm)</c:v>
                </c:pt>
              </c:strCache>
            </c:strRef>
          </c:tx>
          <c:cat>
            <c:numRef>
              <c:f>Andmetabel!$B$5:$B$9</c:f>
              <c:numCache>
                <c:formatCode>dd/mm/yyyy;@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Andmetabel!$E$5:$E$9</c:f>
              <c:numCache>
                <c:formatCode>#\ ##0.0_ ;\-#\ ##0.0\ 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5-42ED-8423-050A349A9FA6}"/>
            </c:ext>
          </c:extLst>
        </c:ser>
        <c:ser>
          <c:idx val="0"/>
          <c:order val="2"/>
          <c:tx>
            <c:strRef>
              <c:f>Andmetabel!$D$4</c:f>
              <c:strCache>
                <c:ptCount val="1"/>
                <c:pt idx="0">
                  <c:v>Rind (cm)</c:v>
                </c:pt>
              </c:strCache>
            </c:strRef>
          </c:tx>
          <c:cat>
            <c:numRef>
              <c:f>Andmetabel!$B$5:$B$9</c:f>
              <c:numCache>
                <c:formatCode>dd/mm/yyyy;@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Andmetabel!$D$5:$D$9</c:f>
              <c:numCache>
                <c:formatCode>#\ ##0.0_ ;\-#\ ##0.0\ 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5-42ED-8423-050A349A9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13984"/>
        <c:axId val="69515520"/>
        <c:axId val="45758656"/>
      </c:line3DChart>
      <c:dateAx>
        <c:axId val="69513984"/>
        <c:scaling>
          <c:orientation val="minMax"/>
        </c:scaling>
        <c:delete val="0"/>
        <c:axPos val="b"/>
        <c:numFmt formatCode="dd/mm/yyyy;@" sourceLinked="1"/>
        <c:majorTickMark val="none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et-EE"/>
          </a:p>
        </c:txPr>
        <c:crossAx val="69515520"/>
        <c:crosses val="autoZero"/>
        <c:auto val="1"/>
        <c:lblOffset val="100"/>
        <c:baseTimeUnit val="days"/>
        <c:majorUnit val="7"/>
        <c:majorTimeUnit val="days"/>
      </c:dateAx>
      <c:valAx>
        <c:axId val="69515520"/>
        <c:scaling>
          <c:orientation val="minMax"/>
        </c:scaling>
        <c:delete val="0"/>
        <c:axPos val="l"/>
        <c:majorGridlines/>
        <c:numFmt formatCode="#,##0.0_ ;\-#,##0.0\ 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t-EE"/>
          </a:p>
        </c:txPr>
        <c:crossAx val="69513984"/>
        <c:crosses val="autoZero"/>
        <c:crossBetween val="between"/>
      </c:valAx>
      <c:serAx>
        <c:axId val="4575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69515520"/>
        <c:crosses val="autoZero"/>
      </c:serAx>
    </c:plotArea>
    <c:legend>
      <c:legendPos val="b"/>
      <c:overlay val="0"/>
      <c:txPr>
        <a:bodyPr/>
        <a:lstStyle/>
        <a:p>
          <a:pPr>
            <a:defRPr sz="1100"/>
          </a:pPr>
          <a:endParaRPr lang="et-EE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Kaal – KMI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Andmetabel!$C$4</c:f>
              <c:strCache>
                <c:ptCount val="1"/>
                <c:pt idx="0">
                  <c:v>Kaal (kg)</c:v>
                </c:pt>
              </c:strCache>
            </c:strRef>
          </c:tx>
          <c:invertIfNegative val="0"/>
          <c:cat>
            <c:numRef>
              <c:f>Andmetabel!$B$5:$B$9</c:f>
              <c:numCache>
                <c:formatCode>dd/mm/yyyy;@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Andmetabel!$C$5:$C$9</c:f>
              <c:numCache>
                <c:formatCode>#\ ##0.0_ ;\-#\ ##0.0\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9686016"/>
        <c:axId val="69687552"/>
      </c:barChart>
      <c:lineChart>
        <c:grouping val="standard"/>
        <c:varyColors val="0"/>
        <c:ser>
          <c:idx val="0"/>
          <c:order val="0"/>
          <c:tx>
            <c:strRef>
              <c:f>Andmetabel!$J$4</c:f>
              <c:strCache>
                <c:ptCount val="1"/>
                <c:pt idx="0">
                  <c:v>Hinnanguline kehamassiindeksi (KMI)</c:v>
                </c:pt>
              </c:strCache>
            </c:strRef>
          </c:tx>
          <c:cat>
            <c:numRef>
              <c:f>Andmetabel!$B$5:$B$9</c:f>
              <c:numCache>
                <c:formatCode>dd/mm/yyyy;@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Andmetabel!$J$5:$J$9</c:f>
              <c:numCache>
                <c:formatCode>#\ ##0.0_ ;\-#\ ##0.0\ 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03552"/>
        <c:axId val="69701632"/>
      </c:lineChart>
      <c:dateAx>
        <c:axId val="69686016"/>
        <c:scaling>
          <c:orientation val="minMax"/>
        </c:scaling>
        <c:delete val="0"/>
        <c:axPos val="b"/>
        <c:numFmt formatCode="dd/mm/yyyy;@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t-EE"/>
          </a:p>
        </c:txPr>
        <c:crossAx val="69687552"/>
        <c:crosses val="autoZero"/>
        <c:auto val="1"/>
        <c:lblOffset val="100"/>
        <c:baseTimeUnit val="days"/>
      </c:dateAx>
      <c:valAx>
        <c:axId val="69687552"/>
        <c:scaling>
          <c:orientation val="minMax"/>
        </c:scaling>
        <c:delete val="0"/>
        <c:axPos val="l"/>
        <c:majorGridlines/>
        <c:numFmt formatCode="0.0_ ;\-0.0\ 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t-EE"/>
          </a:p>
        </c:txPr>
        <c:crossAx val="69686016"/>
        <c:crosses val="autoZero"/>
        <c:crossBetween val="between"/>
      </c:valAx>
      <c:valAx>
        <c:axId val="69701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KMI</a:t>
                </a:r>
              </a:p>
            </c:rich>
          </c:tx>
          <c:overlay val="0"/>
        </c:title>
        <c:numFmt formatCode="#,##0.0_ ;\-#,##0.0\ 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t-EE"/>
          </a:p>
        </c:txPr>
        <c:crossAx val="69703552"/>
        <c:crosses val="max"/>
        <c:crossBetween val="between"/>
      </c:valAx>
      <c:dateAx>
        <c:axId val="69703552"/>
        <c:scaling>
          <c:orientation val="minMax"/>
        </c:scaling>
        <c:delete val="1"/>
        <c:axPos val="b"/>
        <c:numFmt formatCode="dd/mm/yyyy;@" sourceLinked="1"/>
        <c:majorTickMark val="out"/>
        <c:minorTickMark val="none"/>
        <c:tickLblPos val="nextTo"/>
        <c:crossAx val="69701632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sz="1100"/>
          </a:pPr>
          <a:endParaRPr lang="et-EE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Kaal – keharasv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Andmetabel!$C$4</c:f>
              <c:strCache>
                <c:ptCount val="1"/>
                <c:pt idx="0">
                  <c:v>Kaal (kg)</c:v>
                </c:pt>
              </c:strCache>
            </c:strRef>
          </c:tx>
          <c:invertIfNegative val="0"/>
          <c:cat>
            <c:numRef>
              <c:f>Andmetabel!$B$5:$B$9</c:f>
              <c:numCache>
                <c:formatCode>dd/mm/yyyy;@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Andmetabel!$C$5:$C$9</c:f>
              <c:numCache>
                <c:formatCode>#\ ##0.0_ ;\-#\ ##0.0\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0045696"/>
        <c:axId val="70047232"/>
      </c:barChart>
      <c:lineChart>
        <c:grouping val="standard"/>
        <c:varyColors val="0"/>
        <c:ser>
          <c:idx val="1"/>
          <c:order val="1"/>
          <c:tx>
            <c:strRef>
              <c:f>Andmetabel!$I$4</c:f>
              <c:strCache>
                <c:ptCount val="1"/>
                <c:pt idx="0">
                  <c:v>Hinnanguline keharasva protsent (kg)</c:v>
                </c:pt>
              </c:strCache>
            </c:strRef>
          </c:tx>
          <c:cat>
            <c:numRef>
              <c:f>Andmetabel!$B$5:$B$9</c:f>
              <c:numCache>
                <c:formatCode>dd/mm/yyyy;@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Andmetabel!$I$5:$I$9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50944"/>
        <c:axId val="70048768"/>
      </c:lineChart>
      <c:dateAx>
        <c:axId val="70045696"/>
        <c:scaling>
          <c:orientation val="minMax"/>
        </c:scaling>
        <c:delete val="0"/>
        <c:axPos val="b"/>
        <c:numFmt formatCode="dd/mm/yyyy;@" sourceLinked="1"/>
        <c:majorTickMark val="none"/>
        <c:minorTickMark val="none"/>
        <c:tickLblPos val="nextTo"/>
        <c:crossAx val="70047232"/>
        <c:crosses val="autoZero"/>
        <c:auto val="1"/>
        <c:lblOffset val="100"/>
        <c:baseTimeUnit val="days"/>
      </c:dateAx>
      <c:valAx>
        <c:axId val="70047232"/>
        <c:scaling>
          <c:orientation val="minMax"/>
        </c:scaling>
        <c:delete val="0"/>
        <c:axPos val="l"/>
        <c:majorGridlines/>
        <c:numFmt formatCode="#,##0.0_ ;\-#,##0.0\ " sourceLinked="0"/>
        <c:majorTickMark val="none"/>
        <c:minorTickMark val="none"/>
        <c:tickLblPos val="nextTo"/>
        <c:crossAx val="70045696"/>
        <c:crosses val="autoZero"/>
        <c:crossBetween val="between"/>
      </c:valAx>
      <c:valAx>
        <c:axId val="70048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Keharasv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050944"/>
        <c:crosses val="max"/>
        <c:crossBetween val="between"/>
      </c:valAx>
      <c:dateAx>
        <c:axId val="70050944"/>
        <c:scaling>
          <c:orientation val="minMax"/>
        </c:scaling>
        <c:delete val="1"/>
        <c:axPos val="b"/>
        <c:numFmt formatCode="dd/mm/yyyy;@" sourceLinked="1"/>
        <c:majorTickMark val="out"/>
        <c:minorTickMark val="none"/>
        <c:tickLblPos val="nextTo"/>
        <c:crossAx val="7004876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9"/>
  </sheetPr>
  <sheetViews>
    <sheetView zoomScale="120" workbookViewId="0"/>
  </sheetViews>
  <pageMargins left="0.7" right="0.7" top="0.75" bottom="0.75" header="0.3" footer="0.3"/>
  <pageSetup paperSize="9" orientation="landscape" horizontalDpi="4294967292" verticalDpi="300" r:id="rId1"/>
  <headerFooter differentFirst="1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8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7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219075</xdr:colOff>
      <xdr:row>0</xdr:row>
      <xdr:rowOff>66675</xdr:rowOff>
    </xdr:from>
    <xdr:ext cx="1466850" cy="1047750"/>
    <xdr:pic>
      <xdr:nvPicPr>
        <xdr:cNvPr id="2" name="fitness.jpg" descr="Barbe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25175" y="666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m 1" descr="Measurements chart showing variations in Hips, Waist, and Chest measurements over tim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m 1" descr="Body Mass Index chart showing variations in Weight and Estimated Body Mass Index proportion over ti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m 1" descr="Body Fat chart showing variations in Weight and Estimated Body Fat Percentage proportion over tim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reening" displayName="Treening" ref="B4:J9" totalsRowShown="0" headerRowDxfId="8">
  <autoFilter ref="B4:J9" xr:uid="{00000000-0009-0000-0100-000001000000}"/>
  <tableColumns count="9">
    <tableColumn id="1" xr3:uid="{00000000-0010-0000-0000-000001000000}" name="Kuupäev" dataCellStyle="Kuupäev"/>
    <tableColumn id="2" xr3:uid="{00000000-0010-0000-0000-000002000000}" name="Kaal (kg)" dataDxfId="7" dataCellStyle="Koma"/>
    <tableColumn id="3" xr3:uid="{00000000-0010-0000-0000-000003000000}" name="Rind (cm)" dataDxfId="6" dataCellStyle="Koma"/>
    <tableColumn id="4" xr3:uid="{00000000-0010-0000-0000-000004000000}" name="Talje (cm)" dataDxfId="5" dataCellStyle="Koma"/>
    <tableColumn id="5" xr3:uid="{00000000-0010-0000-0000-000005000000}" name="Puusad (cm)" dataDxfId="4" dataCellStyle="Koma"/>
    <tableColumn id="6" xr3:uid="{00000000-0010-0000-0000-000006000000}" name="Hinnanguline rasvavaba kehamass (kg)" dataDxfId="3" dataCellStyle="Koma">
      <calculatedColumnFormula>(1.1*Treening[[#This Row],[Kaal (kg)]])-128*(Treening[[#This Row],[Kaal (kg)]]^2/(100*$C$2)^2)</calculatedColumnFormula>
    </tableColumn>
    <tableColumn id="7" xr3:uid="{00000000-0010-0000-0000-000007000000}" name="Hinnanguline keharasva mass (kg)" dataDxfId="2" dataCellStyle="Koma">
      <calculatedColumnFormula>C5-G5</calculatedColumnFormula>
    </tableColumn>
    <tableColumn id="8" xr3:uid="{00000000-0010-0000-0000-000008000000}" name="Hinnanguline keharasva protsent (kg)" dataDxfId="1" dataCellStyle="Protsent">
      <calculatedColumnFormula>IF(ISERROR((H5*100)/C5),"0,0",(H5*100)/C5)*0.01</calculatedColumnFormula>
    </tableColumn>
    <tableColumn id="9" xr3:uid="{00000000-0010-0000-0000-000009000000}" name="Hinnanguline kehamassiindeksi (KMI)" dataDxfId="0" dataCellStyle="Koma">
      <calculatedColumnFormula>(Treening[[#This Row],[Kaal (kg)]]/($C$2*$C$2))</calculatedColumnFormula>
    </tableColumn>
  </tableColumns>
  <tableStyleInfo name="Table Style 1" showFirstColumn="0" showLastColumn="0" showRowStripes="1" showColumnStripes="1"/>
  <extLst>
    <ext xmlns:x14="http://schemas.microsoft.com/office/spreadsheetml/2009/9/main" uri="{504A1905-F514-4f6f-8877-14C23A59335A}">
      <x14:table altTextSummary="Sellesse tabelisse sisestage kuupäev, kaal ning rinna-, talje- ja puusaümbermõõt. Kõigi muud veerud arvutatakse automaatselt."/>
    </ext>
  </extLst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4.7109375" customWidth="1"/>
    <col min="3" max="6" width="15.7109375" customWidth="1"/>
    <col min="7" max="7" width="28.28515625" bestFit="1" customWidth="1"/>
    <col min="8" max="8" width="24.28515625" bestFit="1" customWidth="1"/>
    <col min="9" max="9" width="27.7109375" bestFit="1" customWidth="1"/>
    <col min="10" max="10" width="28.28515625" bestFit="1" customWidth="1"/>
    <col min="11" max="11" width="2.7109375" customWidth="1"/>
  </cols>
  <sheetData>
    <row r="1" spans="2:10" ht="60.75" customHeight="1" x14ac:dyDescent="0.25"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2:10" ht="19.5" customHeight="1" x14ac:dyDescent="0.25">
      <c r="B2" s="3" t="s">
        <v>1</v>
      </c>
      <c r="C2" s="4">
        <v>1.9</v>
      </c>
      <c r="D2" s="9" t="s">
        <v>4</v>
      </c>
      <c r="E2" s="9"/>
      <c r="F2" s="9"/>
      <c r="G2" s="9"/>
      <c r="H2" s="9"/>
      <c r="I2" s="9"/>
    </row>
    <row r="3" spans="2:10" ht="15" customHeight="1" x14ac:dyDescent="0.25">
      <c r="D3" s="9"/>
      <c r="E3" s="9"/>
      <c r="F3" s="9"/>
      <c r="G3" s="9"/>
      <c r="H3" s="9"/>
      <c r="I3" s="9"/>
    </row>
    <row r="4" spans="2:10" ht="30" customHeight="1" x14ac:dyDescent="0.25">
      <c r="B4" s="2" t="s">
        <v>2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2:10" ht="30" customHeight="1" x14ac:dyDescent="0.25">
      <c r="B5" s="7">
        <f ca="1">DATE(YEAR(TODAY()),MONTH(TODAY()),1)</f>
        <v>43374</v>
      </c>
      <c r="C5" s="5">
        <v>91</v>
      </c>
      <c r="D5" s="5">
        <v>106.5</v>
      </c>
      <c r="E5" s="5">
        <v>91.5</v>
      </c>
      <c r="F5" s="5">
        <v>86</v>
      </c>
      <c r="G5" s="5">
        <f>(1.1*Treening[[#This Row],[Kaal (kg)]])-128*(Treening[[#This Row],[Kaal (kg)]]^2/(100*$C$2)^2)</f>
        <v>70.738005540166213</v>
      </c>
      <c r="H5" s="5">
        <f>C5-G5</f>
        <v>20.261994459833787</v>
      </c>
      <c r="I5" s="6">
        <f>IF(ISERROR((H5*100)/C5),"0,0",(H5*100)/C5)*0.01</f>
        <v>0.22265927977839325</v>
      </c>
      <c r="J5" s="5">
        <f>(Treening[[#This Row],[Kaal (kg)]]/($C$2*$C$2))</f>
        <v>25.207756232686982</v>
      </c>
    </row>
    <row r="6" spans="2:10" ht="30" customHeight="1" x14ac:dyDescent="0.25">
      <c r="B6" s="7">
        <f ca="1">DATE(YEAR(TODAY()),MONTH(TODAY()),8)</f>
        <v>43381</v>
      </c>
      <c r="C6" s="5">
        <v>91</v>
      </c>
      <c r="D6" s="5">
        <v>106.5</v>
      </c>
      <c r="E6" s="5">
        <v>91.5</v>
      </c>
      <c r="F6" s="5">
        <v>86</v>
      </c>
      <c r="G6" s="5">
        <f>(1.1*Treening[[#This Row],[Kaal (kg)]])-128*(Treening[[#This Row],[Kaal (kg)]]^2/(100*$C$2)^2)</f>
        <v>70.738005540166213</v>
      </c>
      <c r="H6" s="5">
        <f>C6-G6</f>
        <v>20.261994459833787</v>
      </c>
      <c r="I6" s="6">
        <f t="shared" ref="I6:I9" si="0">IF(ISERROR((H6*100)/C6),"0,0",(H6*100)/C6)*0.01</f>
        <v>0.22265927977839325</v>
      </c>
      <c r="J6" s="5">
        <f>(Treening[[#This Row],[Kaal (kg)]]/($C$2*$C$2))</f>
        <v>25.207756232686982</v>
      </c>
    </row>
    <row r="7" spans="2:10" ht="30" customHeight="1" x14ac:dyDescent="0.25">
      <c r="B7" s="7">
        <f ca="1">DATE(YEAR(TODAY()),MONTH(TODAY()),15)</f>
        <v>43388</v>
      </c>
      <c r="C7" s="5">
        <v>90.5</v>
      </c>
      <c r="D7" s="5">
        <v>106.5</v>
      </c>
      <c r="E7" s="5">
        <v>90</v>
      </c>
      <c r="F7" s="5">
        <v>85</v>
      </c>
      <c r="G7" s="5">
        <f>(1.1*Treening[[#This Row],[Kaal (kg)]])-128*(Treening[[#This Row],[Kaal (kg)]]^2/(100*$C$2)^2)</f>
        <v>70.509778393351809</v>
      </c>
      <c r="H7" s="5">
        <f>C7-G7</f>
        <v>19.990221606648191</v>
      </c>
      <c r="I7" s="6">
        <f t="shared" si="0"/>
        <v>0.2208864265927977</v>
      </c>
      <c r="J7" s="5">
        <f>(Treening[[#This Row],[Kaal (kg)]]/($C$2*$C$2))</f>
        <v>25.069252077562329</v>
      </c>
    </row>
    <row r="8" spans="2:10" ht="30" customHeight="1" x14ac:dyDescent="0.25">
      <c r="B8" s="7">
        <f ca="1">DATE(YEAR(TODAY()),MONTH(TODAY()),22)</f>
        <v>43395</v>
      </c>
      <c r="C8" s="5">
        <v>89.5</v>
      </c>
      <c r="D8" s="5">
        <v>106.5</v>
      </c>
      <c r="E8" s="5">
        <v>90</v>
      </c>
      <c r="F8" s="5">
        <v>84</v>
      </c>
      <c r="G8" s="5">
        <f>(1.1*Treening[[#This Row],[Kaal (kg)]])-128*(Treening[[#This Row],[Kaal (kg)]]^2/(100*$C$2)^2)</f>
        <v>70.048005540166201</v>
      </c>
      <c r="H8" s="5">
        <f>C8-G8</f>
        <v>19.451994459833799</v>
      </c>
      <c r="I8" s="6">
        <f t="shared" si="0"/>
        <v>0.21734072022160672</v>
      </c>
      <c r="J8" s="5">
        <f>(Treening[[#This Row],[Kaal (kg)]]/($C$2*$C$2))</f>
        <v>24.792243767313021</v>
      </c>
    </row>
    <row r="9" spans="2:10" ht="30" customHeight="1" x14ac:dyDescent="0.25">
      <c r="B9" s="7">
        <f ca="1">DATE(YEAR(TODAY()),MONTH(TODAY()),29)</f>
        <v>43402</v>
      </c>
      <c r="C9" s="5">
        <v>89.5</v>
      </c>
      <c r="D9" s="5">
        <v>108</v>
      </c>
      <c r="E9" s="5">
        <v>90</v>
      </c>
      <c r="F9" s="5">
        <v>84</v>
      </c>
      <c r="G9" s="5">
        <f>(1.1*Treening[[#This Row],[Kaal (kg)]])-128*(Treening[[#This Row],[Kaal (kg)]]^2/(100*$C$2)^2)</f>
        <v>70.048005540166201</v>
      </c>
      <c r="H9" s="5">
        <f>C9-G9</f>
        <v>19.451994459833799</v>
      </c>
      <c r="I9" s="6">
        <f t="shared" si="0"/>
        <v>0.21734072022160672</v>
      </c>
      <c r="J9" s="5">
        <f>(Treening[[#This Row],[Kaal (kg)]]/($C$2*$C$2))</f>
        <v>24.792243767313021</v>
      </c>
    </row>
  </sheetData>
  <mergeCells count="2">
    <mergeCell ref="B1:J1"/>
    <mergeCell ref="D2:I3"/>
  </mergeCells>
  <phoneticPr fontId="2" type="noConversion"/>
  <dataValidations xWindow="90" yWindow="224" count="13">
    <dataValidation allowBlank="1" showInputMessage="1" showErrorMessage="1" prompt="Siia veergu selle päiselahtri alla sisestage kuupäev. Kindlate kirjete otsimiseks saate kasutada päisefiltreid." sqref="B4" xr:uid="{00000000-0002-0000-0000-000000000000}"/>
    <dataValidation allowBlank="1" showInputMessage="1" showErrorMessage="1" prompt="Siia veergu selle päiselahtri alla sisestage kaal kilogrammides." sqref="C4" xr:uid="{00000000-0002-0000-0000-000001000000}"/>
    <dataValidation allowBlank="1" showInputMessage="1" showErrorMessage="1" prompt="Siia veergu selle päiselahtri alla sisestage rinnaümbermõõt sentimeetrites." sqref="D4" xr:uid="{00000000-0002-0000-0000-000002000000}"/>
    <dataValidation allowBlank="1" showInputMessage="1" showErrorMessage="1" prompt="Siia veergu selle päiselahtri alla sisestage taljeümbermõõt sentimeetrites." sqref="E4" xr:uid="{00000000-0002-0000-0000-000003000000}"/>
    <dataValidation allowBlank="1" showInputMessage="1" showErrorMessage="1" prompt="Siia veergu selle päiselahtri alla sisestage puusaümbermõõt sentimeetrites." sqref="F4" xr:uid="{00000000-0002-0000-0000-000004000000}"/>
    <dataValidation allowBlank="1" showInputMessage="1" showErrorMessage="1" prompt="Siin veerus selle päiselahtri all arvutatakse automaatselt hinnanguline rasvavaba kehamass kilogrammides." sqref="G4" xr:uid="{00000000-0002-0000-0000-000005000000}"/>
    <dataValidation allowBlank="1" showInputMessage="1" showErrorMessage="1" prompt="Siin veerus selle päiselahtri all arvutatakse automaatselt hinnanguline keharasva mass kilogrammides." sqref="H4" xr:uid="{00000000-0002-0000-0000-000006000000}"/>
    <dataValidation allowBlank="1" showInputMessage="1" showErrorMessage="1" prompt="Siin veerus selle päiselahtri all arvutatakse automaatselt hinnanguline keharasva protsent kilogrammides." sqref="I4" xr:uid="{00000000-0002-0000-0000-000007000000}"/>
    <dataValidation allowBlank="1" showInputMessage="1" showErrorMessage="1" prompt="Siin veerus selle päiselahtri all arvutatakse automaatselt hinnanguline kehamassi indeks kilogrammides." sqref="J4" xr:uid="{00000000-0002-0000-0000-000008000000}"/>
    <dataValidation allowBlank="1" showInputMessage="1" showErrorMessage="1" prompt="Parempoolsesse lahtrisse sisestage pikkus meetrites." sqref="B2" xr:uid="{00000000-0002-0000-0000-000009000000}"/>
    <dataValidation allowBlank="1" showInputMessage="1" showErrorMessage="1" prompt="Sellesse lahtrisse sisestage pikkus meetrites ja tabelisse alates lahtrist B4 sisestage mõõdud." sqref="C2" xr:uid="{00000000-0002-0000-0000-00000A000000}"/>
    <dataValidation allowBlank="1" showInputMessage="1" showErrorMessage="1" prompt="Selles lahtris on selle töölehe pealkiri. Sisestage lahtrisse C2 kõrgus meetrites." sqref="B1:J1" xr:uid="{00000000-0002-0000-0000-00000B000000}"/>
    <dataValidation allowBlank="1" showInputMessage="1" showErrorMessage="1" prompt="Selles töövihikus saate luua meestele mõeldud treeningu edenemise jälgija. Andmed sisestage selle töölehe treeningu tabelisse. Mõõtude, kehamassiindeksi ja keharasva diagrammid on teistel töölehtedel." sqref="A1" xr:uid="{00000000-0002-0000-0000-00000C000000}"/>
  </dataValidations>
  <printOptions horizontalCentered="1"/>
  <pageMargins left="0.5" right="0.5" top="0.75" bottom="0.75" header="0.5" footer="0.5"/>
  <pageSetup paperSize="9" scale="72" fitToHeight="0" orientation="landscape" r:id="rId1"/>
  <headerFooter differentFirst="1" alignWithMargins="0">
    <oddFooter>Page &amp;P of &amp;N</oddFooter>
  </headerFooter>
  <ignoredErrors>
    <ignoredError sqref="I5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Töölehed</vt:lpstr>
      </vt:variant>
      <vt:variant>
        <vt:i4>1</vt:i4>
      </vt:variant>
      <vt:variant>
        <vt:lpstr>Diagrammid</vt:lpstr>
      </vt:variant>
      <vt:variant>
        <vt:i4>3</vt:i4>
      </vt:variant>
      <vt:variant>
        <vt:lpstr>Nimega vahemikud</vt:lpstr>
      </vt:variant>
      <vt:variant>
        <vt:i4>3</vt:i4>
      </vt:variant>
    </vt:vector>
  </HeadingPairs>
  <TitlesOfParts>
    <vt:vector size="7" baseType="lpstr">
      <vt:lpstr>Andmetabel</vt:lpstr>
      <vt:lpstr>Mõõdud</vt:lpstr>
      <vt:lpstr>Kaal – KMI</vt:lpstr>
      <vt:lpstr>Kaal – keharasv</vt:lpstr>
      <vt:lpstr>Andmetabel!Prinditiitlid</vt:lpstr>
      <vt:lpstr>RowTitleRegion1..C2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2017-12-29T03:49:52Z</dcterms:created>
  <dcterms:modified xsi:type="dcterms:W3CDTF">2018-10-10T08:04:43Z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