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et-EE\target\"/>
    </mc:Choice>
  </mc:AlternateContent>
  <xr:revisionPtr revIDLastSave="0" documentId="12_ncr:500000_{AA028B26-793B-48CB-A1EE-6B3ED7551AE7}" xr6:coauthVersionLast="32" xr6:coauthVersionMax="32" xr10:uidLastSave="{00000000-0000-0000-0000-000000000000}"/>
  <bookViews>
    <workbookView xWindow="0" yWindow="0" windowWidth="21600" windowHeight="10575" xr2:uid="{00000000-000D-0000-FFFF-FFFF00000000}"/>
  </bookViews>
  <sheets>
    <sheet name="Arvete ülevaade" sheetId="1" r:id="rId1"/>
  </sheets>
  <definedNames>
    <definedName name="_xlnm.Print_Titles" localSheetId="0">'Arvete ülevaade'!$2:$2</definedName>
    <definedName name="Veerupealkiri1">Arved[[#Headers],[Arve nr]]</definedName>
  </definedNames>
  <calcPr calcId="162913"/>
</workbook>
</file>

<file path=xl/calcChain.xml><?xml version="1.0" encoding="utf-8"?>
<calcChain xmlns="http://schemas.openxmlformats.org/spreadsheetml/2006/main">
  <c r="D7" i="1" l="1"/>
  <c r="D6" i="1"/>
  <c r="C6" i="1"/>
  <c r="I8" i="1" l="1"/>
  <c r="I7" i="1"/>
  <c r="I6" i="1"/>
  <c r="G6" i="1" s="1"/>
  <c r="J6" i="1" s="1"/>
  <c r="I5" i="1"/>
  <c r="I4" i="1"/>
  <c r="I3" i="1"/>
  <c r="D3" i="1"/>
  <c r="D4" i="1"/>
  <c r="D5" i="1"/>
  <c r="D8" i="1"/>
  <c r="C8" i="1"/>
  <c r="C7" i="1"/>
  <c r="C5" i="1"/>
  <c r="C4" i="1"/>
  <c r="C3" i="1"/>
  <c r="G8" i="1" l="1"/>
  <c r="J8" i="1" s="1"/>
  <c r="G5" i="1"/>
  <c r="J5" i="1" s="1"/>
  <c r="G7" i="1"/>
  <c r="J7" i="1" s="1"/>
  <c r="G4" i="1"/>
  <c r="J4" i="1" s="1"/>
  <c r="G3" i="1"/>
  <c r="J3" i="1" s="1"/>
  <c r="F9" i="1"/>
  <c r="H9" i="1"/>
  <c r="J9" i="1" l="1"/>
</calcChain>
</file>

<file path=xl/sharedStrings.xml><?xml version="1.0" encoding="utf-8"?>
<sst xmlns="http://schemas.openxmlformats.org/spreadsheetml/2006/main" count="17" uniqueCount="15">
  <si>
    <t>Arvete ülevaade</t>
  </si>
  <si>
    <t>Arve nr</t>
  </si>
  <si>
    <t>Kokku</t>
  </si>
  <si>
    <t>Kuupäev</t>
  </si>
  <si>
    <t>Maksetähtaeg</t>
  </si>
  <si>
    <t>Kliendi nimi</t>
  </si>
  <si>
    <t>Kuusik</t>
  </si>
  <si>
    <t>Contoso</t>
  </si>
  <si>
    <t>Jaan Välbe</t>
  </si>
  <si>
    <t>Koidu Kallas</t>
  </si>
  <si>
    <t xml:space="preserve">Summa </t>
  </si>
  <si>
    <t xml:space="preserve">Hilinenud makse tasu </t>
  </si>
  <si>
    <t>Makstud kogusumma</t>
  </si>
  <si>
    <t>Maksmise kuupäev</t>
  </si>
  <si>
    <t>Maksmata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</si>
</sst>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7" formatCode="yyyy\-mm\-dd;@"/>
    <numFmt numFmtId="168" formatCode="_-* #,##0.00\ [$€-425]_-;\-* #,##0.00\ [$€-425]_-;_-* &quot;-&quot;??\ [$€-425]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4" tint="-0.24994659260841701"/>
      <name val="Calibri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wrapText="1"/>
    </xf>
    <xf numFmtId="164" fontId="1" fillId="0" borderId="0" applyFont="0" applyFill="0" applyBorder="0" applyAlignment="0" applyProtection="0"/>
    <xf numFmtId="0" fontId="2" fillId="0" borderId="0" applyNumberFormat="0" applyFill="0" applyBorder="0" applyProtection="0"/>
    <xf numFmtId="14" fontId="1" fillId="0" borderId="0" applyFont="0" applyFill="0" applyBorder="0" applyAlignment="0">
      <alignment wrapText="1"/>
    </xf>
  </cellStyleXfs>
  <cellXfs count="8">
    <xf numFmtId="0" fontId="0" fillId="0" borderId="0" xfId="0">
      <alignment wrapText="1"/>
    </xf>
    <xf numFmtId="0" fontId="0" fillId="0" borderId="0" xfId="0" applyFont="1">
      <alignment wrapText="1"/>
    </xf>
    <xf numFmtId="0" fontId="0" fillId="0" borderId="0" xfId="0" applyFont="1" applyBorder="1">
      <alignment wrapText="1"/>
    </xf>
    <xf numFmtId="0" fontId="2" fillId="0" borderId="0" xfId="2" applyAlignment="1"/>
    <xf numFmtId="167" fontId="0" fillId="0" borderId="0" xfId="3" applyNumberFormat="1" applyFont="1">
      <alignment wrapText="1"/>
    </xf>
    <xf numFmtId="168" fontId="0" fillId="0" borderId="0" xfId="1" applyNumberFormat="1" applyFont="1" applyAlignment="1">
      <alignment wrapText="1"/>
    </xf>
    <xf numFmtId="168" fontId="0" fillId="0" borderId="0" xfId="1" applyNumberFormat="1" applyFont="1" applyBorder="1" applyAlignment="1">
      <alignment wrapText="1"/>
    </xf>
    <xf numFmtId="168" fontId="0" fillId="0" borderId="0" xfId="0" applyNumberFormat="1" applyFont="1">
      <alignment wrapText="1"/>
    </xf>
  </cellXfs>
  <cellStyles count="4">
    <cellStyle name="Kuupäev" xfId="3" xr:uid="{00000000-0005-0000-0000-000001000000}"/>
    <cellStyle name="Normaallaad" xfId="0" builtinId="0" customBuiltin="1"/>
    <cellStyle name="Valuuta" xfId="1" builtinId="4"/>
    <cellStyle name="Üldpealkiri" xfId="2" builtinId="15" customBuiltin="1"/>
  </cellStyles>
  <dxfs count="21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0\ [$€-425]_-;\-* #,##0.00\ [$€-425]_-;_-* &quot;-&quot;??\ [$€-42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_-* #,##0.00\ [$€-425]_-;\-* #,##0.00\ [$€-425]_-;_-* &quot;-&quot;??\ [$€-42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_-* #,##0.00\ [$€-425]_-;\-* #,##0.00\ [$€-425]_-;_-* &quot;-&quot;??\ [$€-425]_-;_-@_-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0\ [$€-425]_-;\-* #,##0.00\ [$€-425]_-;_-* &quot;-&quot;??\ [$€-425]_-;_-@_-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0\ [$€-425]_-;\-* #,##0.00\ [$€-425]_-;_-* &quot;-&quot;??\ [$€-425]_-;_-@_-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0\ [$€-425]_-;\-* #,##0.00\ [$€-425]_-;_-* &quot;-&quot;??\ [$€-425]_-;_-@_-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yyyy\-mm\-dd;@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yyyy\-mm\-dd;@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yyyy\-mm\-d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rved" displayName="Arved" ref="B2:J9" totalsRowCount="1" headerRowDxfId="19" dataDxfId="18" totalsRowDxfId="17">
  <autoFilter ref="B2:J8" xr:uid="{00000000-0009-0000-0100-000001000000}"/>
  <sortState ref="B3:J8">
    <sortCondition ref="B2:B8"/>
  </sortState>
  <tableColumns count="9">
    <tableColumn id="1" xr3:uid="{00000000-0010-0000-0000-000001000000}" name="Arve nr" totalsRowLabel="Kokku" dataDxfId="16" totalsRowDxfId="15"/>
    <tableColumn id="2" xr3:uid="{00000000-0010-0000-0000-000002000000}" name="Kuupäev" dataDxfId="8" totalsRowDxfId="14"/>
    <tableColumn id="3" xr3:uid="{00000000-0010-0000-0000-000003000000}" name="Maksetähtaeg" dataDxfId="7" totalsRowDxfId="13"/>
    <tableColumn id="4" xr3:uid="{00000000-0010-0000-0000-000004000000}" name="Kliendi nimi" totalsRowDxfId="12"/>
    <tableColumn id="5" xr3:uid="{00000000-0010-0000-0000-000005000000}" name="Summa " totalsRowFunction="sum" dataDxfId="5" totalsRowDxfId="2"/>
    <tableColumn id="6" xr3:uid="{00000000-0010-0000-0000-000006000000}" name="Hilinenud makse tasu " dataDxfId="4" totalsRowDxfId="11">
      <calculatedColumnFormula>IFERROR(IF(Arved[[#This Row],[Maksetähtaeg]]&gt;=Arved[[#This Row],[Maksmise kuupäev]],,5), "")</calculatedColumnFormula>
    </tableColumn>
    <tableColumn id="7" xr3:uid="{00000000-0010-0000-0000-000007000000}" name="Makstud kogusumma" totalsRowFunction="sum" dataDxfId="3" totalsRowDxfId="1"/>
    <tableColumn id="8" xr3:uid="{00000000-0010-0000-0000-000008000000}" name="Maksmise kuupäev" dataDxfId="6" totalsRowDxfId="10"/>
    <tableColumn id="9" xr3:uid="{00000000-0010-0000-0000-000009000000}" name="Maksmata" totalsRowFunction="sum" dataDxfId="0" totalsRowDxfId="9">
      <calculatedColumnFormula>IFERROR(Arved[[#This Row],[Summa ]]-Arved[[#This Row],[Makstud kogusumma]]+Arved[[#This Row],[Hilinenud makse tasu ]], "")</calculatedColumnFormula>
    </tableColumn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Summary="Sisestage arve number, kuupäev, maksetähtaeg, kliendi nimi, summa, makstud kogusumma ja maksmise kuupäev. Hilinenud makse tasu ja maksmata summa arvutatakse automaatsel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9"/>
  <sheetViews>
    <sheetView showGridLines="0" tabSelected="1" workbookViewId="0"/>
  </sheetViews>
  <sheetFormatPr defaultRowHeight="30" customHeight="1" x14ac:dyDescent="0.25"/>
  <cols>
    <col min="1" max="1" width="2.7109375" customWidth="1"/>
    <col min="2" max="3" width="15.7109375" customWidth="1"/>
    <col min="4" max="4" width="16" bestFit="1" customWidth="1"/>
    <col min="5" max="5" width="48.7109375" customWidth="1"/>
    <col min="6" max="6" width="20.7109375" customWidth="1"/>
    <col min="7" max="7" width="22.5703125" bestFit="1" customWidth="1"/>
    <col min="8" max="8" width="22.42578125" bestFit="1" customWidth="1"/>
    <col min="9" max="9" width="15.7109375" customWidth="1"/>
    <col min="10" max="10" width="20.7109375" customWidth="1"/>
    <col min="11" max="11" width="2.7109375" customWidth="1"/>
  </cols>
  <sheetData>
    <row r="1" spans="2:10" ht="38.25" customHeight="1" x14ac:dyDescent="0.35">
      <c r="B1" s="3" t="s">
        <v>0</v>
      </c>
    </row>
    <row r="2" spans="2:10" ht="30" customHeight="1" x14ac:dyDescent="0.25">
      <c r="B2" s="1" t="s">
        <v>1</v>
      </c>
      <c r="C2" s="1" t="s">
        <v>3</v>
      </c>
      <c r="D2" s="1" t="s">
        <v>4</v>
      </c>
      <c r="E2" t="s">
        <v>5</v>
      </c>
      <c r="F2" t="s">
        <v>10</v>
      </c>
      <c r="G2" t="s">
        <v>11</v>
      </c>
      <c r="H2" s="1" t="s">
        <v>12</v>
      </c>
      <c r="I2" s="1" t="s">
        <v>13</v>
      </c>
      <c r="J2" s="1" t="s">
        <v>14</v>
      </c>
    </row>
    <row r="3" spans="2:10" ht="30" customHeight="1" x14ac:dyDescent="0.25">
      <c r="B3" s="1">
        <v>1001</v>
      </c>
      <c r="C3" s="4">
        <f ca="1">DATE(YEAR(TODAY()),1,15)</f>
        <v>43115</v>
      </c>
      <c r="D3" s="4">
        <f ca="1">DATE(YEAR(TODAY()),2,15)</f>
        <v>43146</v>
      </c>
      <c r="E3" t="s">
        <v>6</v>
      </c>
      <c r="F3" s="5">
        <v>20199</v>
      </c>
      <c r="G3" s="5">
        <f ca="1">IFERROR(IF(Arved[[#This Row],[Maksetähtaeg]]&gt;=Arved[[#This Row],[Maksmise kuupäev]],,5), "")</f>
        <v>0</v>
      </c>
      <c r="H3" s="5">
        <v>20199</v>
      </c>
      <c r="I3" s="4">
        <f ca="1">DATE(YEAR(TODAY()),2,1)</f>
        <v>43132</v>
      </c>
      <c r="J3" s="5">
        <f ca="1">IFERROR(Arved[[#This Row],[Summa ]]-Arved[[#This Row],[Makstud kogusumma]]+Arved[[#This Row],[Hilinenud makse tasu ]], "")</f>
        <v>0</v>
      </c>
    </row>
    <row r="4" spans="2:10" ht="30" customHeight="1" x14ac:dyDescent="0.25">
      <c r="B4" s="1">
        <v>1002</v>
      </c>
      <c r="C4" s="4">
        <f ca="1">DATE(YEAR(TODAY()),2,11)</f>
        <v>43142</v>
      </c>
      <c r="D4" s="4">
        <f ca="1">DATE(YEAR(TODAY()),4,1)</f>
        <v>43191</v>
      </c>
      <c r="E4" t="s">
        <v>6</v>
      </c>
      <c r="F4" s="5">
        <v>15700</v>
      </c>
      <c r="G4" s="5">
        <f ca="1">IFERROR(IF(Arved[[#This Row],[Maksetähtaeg]]&gt;=Arved[[#This Row],[Maksmise kuupäev]],,5), "")</f>
        <v>5</v>
      </c>
      <c r="H4" s="5">
        <v>7500</v>
      </c>
      <c r="I4" s="4">
        <f ca="1">DATE(YEAR(TODAY()),4,10)</f>
        <v>43200</v>
      </c>
      <c r="J4" s="5">
        <f ca="1">IFERROR(Arved[[#This Row],[Summa ]]-Arved[[#This Row],[Makstud kogusumma]]+Arved[[#This Row],[Hilinenud makse tasu ]], "")</f>
        <v>8205</v>
      </c>
    </row>
    <row r="5" spans="2:10" ht="30" customHeight="1" x14ac:dyDescent="0.25">
      <c r="B5" s="2">
        <v>1003</v>
      </c>
      <c r="C5" s="4">
        <f ca="1">DATE(YEAR(TODAY()),2,17)</f>
        <v>43148</v>
      </c>
      <c r="D5" s="4">
        <f ca="1">DATE(YEAR(TODAY()),4,15)</f>
        <v>43205</v>
      </c>
      <c r="E5" t="s">
        <v>7</v>
      </c>
      <c r="F5" s="6">
        <v>13799</v>
      </c>
      <c r="G5" s="5">
        <f ca="1">IFERROR(IF(Arved[[#This Row],[Maksetähtaeg]]&gt;=Arved[[#This Row],[Maksmise kuupäev]],,5), "")</f>
        <v>0</v>
      </c>
      <c r="H5" s="6">
        <v>5500</v>
      </c>
      <c r="I5" s="4">
        <f ca="1">DATE(YEAR(TODAY()),3,17)</f>
        <v>43176</v>
      </c>
      <c r="J5" s="5">
        <f ca="1">IFERROR(Arved[[#This Row],[Summa ]]-Arved[[#This Row],[Makstud kogusumma]]+Arved[[#This Row],[Hilinenud makse tasu ]], "")</f>
        <v>8299</v>
      </c>
    </row>
    <row r="6" spans="2:10" ht="30" customHeight="1" x14ac:dyDescent="0.25">
      <c r="B6" s="2">
        <v>1004</v>
      </c>
      <c r="C6" s="4">
        <f ca="1">DATE(YEAR(TODAY()),3,8)</f>
        <v>43167</v>
      </c>
      <c r="D6" s="4">
        <f ca="1">DATE(YEAR(TODAY()),4,1)</f>
        <v>43191</v>
      </c>
      <c r="E6" t="s">
        <v>8</v>
      </c>
      <c r="F6" s="6">
        <v>120</v>
      </c>
      <c r="G6" s="5">
        <f ca="1">IFERROR(IF(Arved[[#This Row],[Maksetähtaeg]]&gt;=Arved[[#This Row],[Maksmise kuupäev]],,5), "")</f>
        <v>5</v>
      </c>
      <c r="H6" s="6">
        <v>75</v>
      </c>
      <c r="I6" s="4">
        <f ca="1">DATE(YEAR(TODAY()),4,16)</f>
        <v>43206</v>
      </c>
      <c r="J6" s="5">
        <f ca="1">IFERROR(Arved[[#This Row],[Summa ]]-Arved[[#This Row],[Makstud kogusumma]]+Arved[[#This Row],[Hilinenud makse tasu ]], "")</f>
        <v>50</v>
      </c>
    </row>
    <row r="7" spans="2:10" ht="30" customHeight="1" x14ac:dyDescent="0.25">
      <c r="B7" s="1">
        <v>1005</v>
      </c>
      <c r="C7" s="4">
        <f ca="1">DATE(YEAR(TODAY()),3,17)</f>
        <v>43176</v>
      </c>
      <c r="D7" s="4">
        <f ca="1">DATE(YEAR(TODAY()),4,30)</f>
        <v>43220</v>
      </c>
      <c r="E7" t="s">
        <v>7</v>
      </c>
      <c r="F7" s="5">
        <v>150</v>
      </c>
      <c r="G7" s="5">
        <f ca="1">IFERROR(IF(Arved[[#This Row],[Maksetähtaeg]]&gt;=Arved[[#This Row],[Maksmise kuupäev]],,5), "")</f>
        <v>0</v>
      </c>
      <c r="H7" s="5">
        <v>75</v>
      </c>
      <c r="I7" s="4">
        <f ca="1">DATE(YEAR(TODAY()),4,11)</f>
        <v>43201</v>
      </c>
      <c r="J7" s="5">
        <f ca="1">IFERROR(Arved[[#This Row],[Summa ]]-Arved[[#This Row],[Makstud kogusumma]]+Arved[[#This Row],[Hilinenud makse tasu ]], "")</f>
        <v>75</v>
      </c>
    </row>
    <row r="8" spans="2:10" ht="30" customHeight="1" x14ac:dyDescent="0.25">
      <c r="B8" s="1">
        <v>1006</v>
      </c>
      <c r="C8" s="4">
        <f ca="1">DATE(YEAR(TODAY()),4,1)</f>
        <v>43191</v>
      </c>
      <c r="D8" s="4">
        <f ca="1">DATE(YEAR(TODAY()),6,1)</f>
        <v>43252</v>
      </c>
      <c r="E8" t="s">
        <v>9</v>
      </c>
      <c r="F8" s="5">
        <v>1475</v>
      </c>
      <c r="G8" s="5">
        <f ca="1">IFERROR(IF(Arved[[#This Row],[Maksetähtaeg]]&gt;=Arved[[#This Row],[Maksmise kuupäev]],,5), "")</f>
        <v>0</v>
      </c>
      <c r="H8" s="5">
        <v>1200</v>
      </c>
      <c r="I8" s="4">
        <f ca="1">DATE(YEAR(TODAY()),4,28)</f>
        <v>43218</v>
      </c>
      <c r="J8" s="5">
        <f ca="1">IFERROR(Arved[[#This Row],[Summa ]]-Arved[[#This Row],[Makstud kogusumma]]+Arved[[#This Row],[Hilinenud makse tasu ]], "")</f>
        <v>275</v>
      </c>
    </row>
    <row r="9" spans="2:10" ht="30" customHeight="1" x14ac:dyDescent="0.25">
      <c r="B9" s="1" t="s">
        <v>2</v>
      </c>
      <c r="C9" s="1"/>
      <c r="D9" s="1"/>
      <c r="E9" s="1"/>
      <c r="F9" s="7">
        <f>SUBTOTAL(109,Arved[[Summa ]])</f>
        <v>51443</v>
      </c>
      <c r="G9" s="1"/>
      <c r="H9" s="7">
        <f>SUBTOTAL(109,Arved[Makstud kogusumma])</f>
        <v>34549</v>
      </c>
      <c r="I9" s="1"/>
      <c r="J9" s="7">
        <f ca="1">SUBTOTAL(109,Arved[Maksmata])</f>
        <v>16904</v>
      </c>
    </row>
  </sheetData>
  <conditionalFormatting sqref="G3:G8 J3:J8">
    <cfRule type="cellIs" dxfId="20" priority="2" operator="greaterThan">
      <formula>0</formula>
    </cfRule>
  </conditionalFormatting>
  <dataValidations count="11">
    <dataValidation allowBlank="1" showInputMessage="1" showErrorMessage="1" prompt="Sellel töölehel saate koostada arvete ülevaate. Sisestage arvete tabelisse üksikasjad." sqref="A1" xr:uid="{00000000-0002-0000-0000-000000000000}"/>
    <dataValidation allowBlank="1" showInputMessage="1" showErrorMessage="1" prompt="Siin lahtris on selle töölehe pealkiri." sqref="B1" xr:uid="{00000000-0002-0000-0000-000001000000}"/>
    <dataValidation allowBlank="1" showInputMessage="1" showErrorMessage="1" prompt="Selle veeru päiselahtri alla sisestage arve number. Kindlate kirjete otsimiseks saate kasutada päisefiltreid." sqref="B2" xr:uid="{00000000-0002-0000-0000-000002000000}"/>
    <dataValidation allowBlank="1" showInputMessage="1" showErrorMessage="1" prompt="Selle veeru päiselahtri alla sisestage kuupäev." sqref="C2" xr:uid="{00000000-0002-0000-0000-000003000000}"/>
    <dataValidation allowBlank="1" showInputMessage="1" showErrorMessage="1" prompt="Sisestage selle veeru päise alla maksetähtaeg." sqref="D2" xr:uid="{00000000-0002-0000-0000-000004000000}"/>
    <dataValidation allowBlank="1" showInputMessage="1" showErrorMessage="1" prompt="Selle veeru päiselahtri alla sisestage kliendi nimi." sqref="E2" xr:uid="{00000000-0002-0000-0000-000005000000}"/>
    <dataValidation allowBlank="1" showInputMessage="1" showErrorMessage="1" prompt="Selle veeru päiselahtri alla sisestage summa." sqref="F2" xr:uid="{00000000-0002-0000-0000-000006000000}"/>
    <dataValidation allowBlank="1" showInputMessage="1" showErrorMessage="1" prompt="Siin veerus selle päiselahtri all värskendatakse hilinenud makse tasu automaatselt." sqref="G2" xr:uid="{00000000-0002-0000-0000-000007000000}"/>
    <dataValidation allowBlank="1" showInputMessage="1" showErrorMessage="1" prompt="Sisestage selle veeru päiselahtri alla makstud kogusumma." sqref="H2" xr:uid="{00000000-0002-0000-0000-000008000000}"/>
    <dataValidation allowBlank="1" showInputMessage="1" showErrorMessage="1" prompt="Selle veeru päiselahtri alla sisestage maksmise kuupäev." sqref="I2" xr:uid="{00000000-0002-0000-0000-000009000000}"/>
    <dataValidation allowBlank="1" showInputMessage="1" showErrorMessage="1" prompt="Selle tulba päiselahtri all olevat maksmata summat värskendatakse automaatselt." sqref="J2" xr:uid="{00000000-0002-0000-0000-00000A000000}"/>
  </dataValidations>
  <printOptions horizontalCentered="1"/>
  <pageMargins left="0.5" right="0.5" top="0.5" bottom="0.5" header="0.3" footer="0.3"/>
  <pageSetup scale="64" fitToHeight="0" orientation="landscape" r:id="rId1"/>
  <headerFooter differentFirst="1">
    <oddFooter>Page &amp;P of &amp;N</oddFooter>
  </headerFooter>
  <ignoredErrors>
    <ignoredError sqref="C7 D5" formula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2</vt:i4>
      </vt:variant>
    </vt:vector>
  </HeadingPairs>
  <TitlesOfParts>
    <vt:vector size="3" baseType="lpstr">
      <vt:lpstr>Arvete ülevaade</vt:lpstr>
      <vt:lpstr>'Arvete ülevaade'!Prinditiitlid</vt:lpstr>
      <vt:lpstr>Veerupealkiri1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2017-03-09T05:01:45Z</dcterms:created>
  <dcterms:modified xsi:type="dcterms:W3CDTF">2018-05-28T13:15:14Z</dcterms:modified>
</cp:coreProperties>
</file>