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635"/>
  </bookViews>
  <sheets>
    <sheet name="MÜÜK" sheetId="1" r:id="rId1"/>
  </sheets>
  <definedNames>
    <definedName name="_xlnm.Print_Titles" localSheetId="0">MÜÜK!$3:$3</definedName>
    <definedName name="VeeruTiitel1">MÜÜK!$B$3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5" i="1"/>
  <c r="K5" i="1" s="1"/>
  <c r="I6" i="1"/>
  <c r="K6" i="1" s="1"/>
  <c r="I7" i="1"/>
  <c r="K7" i="1" s="1"/>
  <c r="I8" i="1"/>
  <c r="K8" i="1" s="1"/>
  <c r="F5" i="1"/>
  <c r="F6" i="1"/>
  <c r="F7" i="1"/>
  <c r="F8" i="1"/>
  <c r="I4" i="1" l="1"/>
  <c r="K4" i="1" s="1"/>
  <c r="K9" i="1" s="1"/>
  <c r="F4" i="1"/>
</calcChain>
</file>

<file path=xl/sharedStrings.xml><?xml version="1.0" encoding="utf-8"?>
<sst xmlns="http://schemas.openxmlformats.org/spreadsheetml/2006/main" count="17" uniqueCount="17">
  <si>
    <t>Veebimüügi jälgimine</t>
  </si>
  <si>
    <t>Tooteartikkel</t>
  </si>
  <si>
    <t>Tooteartikkel 1</t>
  </si>
  <si>
    <t>Tooteartikkel 2</t>
  </si>
  <si>
    <t>Tooteartikkel 3</t>
  </si>
  <si>
    <t>Tooteartikkel 4</t>
  </si>
  <si>
    <t>Tooteartikkel 5</t>
  </si>
  <si>
    <t>Kokku</t>
  </si>
  <si>
    <t>Hind 
Tooteartikli kohta</t>
  </si>
  <si>
    <t>Protsent 
Juurdehindlus</t>
  </si>
  <si>
    <t>Kokku 
Müüdud</t>
  </si>
  <si>
    <t>Kokku 
Müügitulu</t>
  </si>
  <si>
    <t>Tarnimine 
Tasu/tooteartikkel</t>
  </si>
  <si>
    <t>Tarnimine 
Kulu/tooteartikkel</t>
  </si>
  <si>
    <t>Kasum tooteartikli kohta 
(sh saatekulud)</t>
  </si>
  <si>
    <t>Tagastused</t>
  </si>
  <si>
    <t>Kokku 
Sissetulekud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</si>
</sst>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</cellXfs>
  <cellStyles count="10">
    <cellStyle name="Kokku" xfId="6" builtinId="25" customBuiltin="1"/>
    <cellStyle name="Normaallaad" xfId="0" builtinId="0" customBuiltin="1"/>
    <cellStyle name="Numbrid" xfId="9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Summa" xfId="7"/>
    <cellStyle name="Tabeliandmed vasakul" xfId="8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Veebimüügi jälgimine" defaultPivotStyle="PivotStyleLight16">
    <tableStyle name="Veebimüügi jälgimine" pivot="0" count="3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Tuluprotsent toote kohta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MÜÜK!$K$3</c:f>
              <c:strCache>
                <c:ptCount val="1"/>
                <c:pt idx="0">
                  <c:v>Kokku 
Sissetulekud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MÜÜK!$B$4:$B$8</c:f>
              <c:strCache>
                <c:ptCount val="5"/>
                <c:pt idx="0">
                  <c:v>Tooteartikkel 1</c:v>
                </c:pt>
                <c:pt idx="1">
                  <c:v>Tooteartikkel 2</c:v>
                </c:pt>
                <c:pt idx="2">
                  <c:v>Tooteartikkel 3</c:v>
                </c:pt>
                <c:pt idx="3">
                  <c:v>Tooteartikkel 4</c:v>
                </c:pt>
                <c:pt idx="4">
                  <c:v>Tooteartikkel 5</c:v>
                </c:pt>
              </c:strCache>
            </c:strRef>
          </c:cat>
          <c:val>
            <c:numRef>
              <c:f>MÜÜK!$K$4:$K$8</c:f>
              <c:numCache>
                <c:formatCode>#\ ##0.00\ "€"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MÜÜK!$K$3</c:f>
              <c:strCache>
                <c:ptCount val="1"/>
                <c:pt idx="0">
                  <c:v>Kokku 
Sissetulekud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MÜÜK!$B$4:$B$8</c:f>
              <c:strCache>
                <c:ptCount val="5"/>
                <c:pt idx="0">
                  <c:v>Tooteartikkel 1</c:v>
                </c:pt>
                <c:pt idx="1">
                  <c:v>Tooteartikkel 2</c:v>
                </c:pt>
                <c:pt idx="2">
                  <c:v>Tooteartikkel 3</c:v>
                </c:pt>
                <c:pt idx="3">
                  <c:v>Tooteartikkel 4</c:v>
                </c:pt>
                <c:pt idx="4">
                  <c:v>Tooteartikkel 5</c:v>
                </c:pt>
              </c:strCache>
            </c:strRef>
          </c:cat>
          <c:val>
            <c:numRef>
              <c:f>MÜÜK!$K$4:$K$8</c:f>
              <c:numCache>
                <c:formatCode>#\ ##0.00\ "€"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Kasum tooteartikli kohta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MÜÜK!$I$3</c:f>
              <c:strCache>
                <c:ptCount val="1"/>
                <c:pt idx="0">
                  <c:v>Kasum tooteartikli kohta 
(sh saatekulud)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MÜÜK!$B$4:$B$8</c:f>
              <c:strCache>
                <c:ptCount val="5"/>
                <c:pt idx="0">
                  <c:v>Tooteartikkel 1</c:v>
                </c:pt>
                <c:pt idx="1">
                  <c:v>Tooteartikkel 2</c:v>
                </c:pt>
                <c:pt idx="2">
                  <c:v>Tooteartikkel 3</c:v>
                </c:pt>
                <c:pt idx="3">
                  <c:v>Tooteartikkel 4</c:v>
                </c:pt>
                <c:pt idx="4">
                  <c:v>Tooteartikkel 5</c:v>
                </c:pt>
              </c:strCache>
            </c:strRef>
          </c:cat>
          <c:val>
            <c:numRef>
              <c:f>MÜÜK!$I$4:$I$8</c:f>
              <c:numCache>
                <c:formatCode>#\ ##0.00\ "€"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478940288"/>
        <c:axId val="408177608"/>
      </c:barChart>
      <c:catAx>
        <c:axId val="4789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08177608"/>
        <c:crosses val="autoZero"/>
        <c:auto val="1"/>
        <c:lblAlgn val="ctr"/>
        <c:lblOffset val="100"/>
        <c:noMultiLvlLbl val="0"/>
      </c:catAx>
      <c:valAx>
        <c:axId val="40817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789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9</xdr:col>
      <xdr:colOff>733425</xdr:colOff>
      <xdr:row>1</xdr:row>
      <xdr:rowOff>3162300</xdr:rowOff>
    </xdr:to>
    <xdr:graphicFrame macro="">
      <xdr:nvGraphicFramePr>
        <xdr:cNvPr id="2" name="TooteTuluprotsendiDiagramm" descr="Sektordiagrammi lisatud tooted, kus kuvatakse tulu põhjal nende protsent kogutoodangus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200024</xdr:colOff>
      <xdr:row>1</xdr:row>
      <xdr:rowOff>0</xdr:rowOff>
    </xdr:from>
    <xdr:to>
      <xdr:col>5</xdr:col>
      <xdr:colOff>1038226</xdr:colOff>
      <xdr:row>1</xdr:row>
      <xdr:rowOff>3162300</xdr:rowOff>
    </xdr:to>
    <xdr:graphicFrame macro="">
      <xdr:nvGraphicFramePr>
        <xdr:cNvPr id="3" name="TootetuluDiagramm" descr="Kasumid tooteartiklite kohta kobartulpdiagrammi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Müügioskus" displayName="Müügioskus" ref="B3:K9" totalsRowCount="1" totalsRowDxfId="17">
  <autoFilter ref="B3:K8"/>
  <tableColumns count="10">
    <tableColumn id="1" name="Tooteartikkel" totalsRowLabel="Kokku" totalsRowDxfId="16"/>
    <tableColumn id="2" name="Hind _x000a_Tooteartikli kohta" dataDxfId="15" totalsRowDxfId="14"/>
    <tableColumn id="3" name="Protsent _x000a_Juurdehindlus" dataDxfId="13" totalsRowDxfId="12"/>
    <tableColumn id="4" name="Kokku _x000a_Müüdud" totalsRowDxfId="11"/>
    <tableColumn id="5" name="Kokku _x000a_Müügitulu" dataDxfId="10" totalsRowDxfId="9">
      <calculatedColumnFormula>IFERROR(MÜÜK!$E4*MÜÜK!$C4*(1+MÜÜK!$D4),0)</calculatedColumnFormula>
    </tableColumn>
    <tableColumn id="6" name="Tarnimine _x000a_Tasu/tooteartikkel" dataDxfId="8" totalsRowDxfId="7"/>
    <tableColumn id="7" name="Tarnimine _x000a_Kulu/tooteartikkel" dataDxfId="6" totalsRowDxfId="5"/>
    <tableColumn id="8" name="Kasum tooteartikli kohta _x000a_(sh saatekulud)" dataDxfId="4" totalsRowDxfId="3">
      <calculatedColumnFormula>IFERROR(MÜÜK!$C4*MÜÜK!$D4+MÜÜK!$G4-MÜÜK!$H4,0)</calculatedColumnFormula>
    </tableColumn>
    <tableColumn id="9" name="Tagastused" totalsRowFunction="sum" totalsRowDxfId="2"/>
    <tableColumn id="10" name="Kokku _x000a_Sissetulekud" totalsRowFunction="sum" dataDxfId="1" totalsRowDxfId="0">
      <calculatedColumnFormula>IFERROR((MÜÜK!$E4-MÜÜK!$J4)*MÜÜK!$I4+(MÜÜK!$J4*MÜÜK!$H4),0)</calculatedColumnFormula>
    </tableColumn>
  </tableColumns>
  <tableStyleInfo name="Veebimüügi jälgimine" showFirstColumn="0" showLastColumn="0" showRowStripes="0" showColumnStripes="0"/>
  <extLst>
    <ext xmlns:x14="http://schemas.microsoft.com/office/spreadsheetml/2009/9/main" uri="{504A1905-F514-4f6f-8877-14C23A59335A}">
      <x14:table altTextSummary="Sisestage siia teave veebimüügi kohta (sh tooteartikkel, kulu, juurdehindlusmarginaal, müüdud toodete koguarv, tarnetasud ja -kulud ning tagastused). Kogumüügitulu, kasum tooteartikli kohta ja kogusissetulekud määratakse automaatselt.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20.625" style="2" customWidth="1"/>
    <col min="3" max="3" width="12.875" style="2" customWidth="1"/>
    <col min="4" max="4" width="14.75" style="2" customWidth="1"/>
    <col min="5" max="5" width="10.625" style="2" customWidth="1"/>
    <col min="6" max="6" width="13.75" style="2" customWidth="1"/>
    <col min="7" max="7" width="18.625" style="2" customWidth="1"/>
    <col min="8" max="9" width="18.25" style="2" customWidth="1"/>
    <col min="10" max="10" width="13.625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11" t="s">
        <v>1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</row>
    <row r="4" spans="1:11" ht="27" customHeight="1" x14ac:dyDescent="0.3">
      <c r="B4" s="5" t="s">
        <v>2</v>
      </c>
      <c r="C4" s="12">
        <v>10</v>
      </c>
      <c r="D4" s="12">
        <v>1</v>
      </c>
      <c r="E4" s="6">
        <v>15</v>
      </c>
      <c r="F4" s="12">
        <f>IFERROR(MÜÜK!$E4*MÜÜK!$C4*(1+MÜÜK!$D4),0)</f>
        <v>300</v>
      </c>
      <c r="G4" s="12">
        <v>10</v>
      </c>
      <c r="H4" s="12">
        <v>5.75</v>
      </c>
      <c r="I4" s="12">
        <f>IFERROR(MÜÜK!$C4*MÜÜK!$D4+MÜÜK!$G4-MÜÜK!$H4,0)</f>
        <v>14.25</v>
      </c>
      <c r="J4" s="6">
        <v>2</v>
      </c>
      <c r="K4" s="12">
        <f>IFERROR((MÜÜK!$E4-MÜÜK!$J4)*MÜÜK!$I4+(MÜÜK!$J4*MÜÜK!$H4),0)</f>
        <v>196.75</v>
      </c>
    </row>
    <row r="5" spans="1:11" ht="27" customHeight="1" x14ac:dyDescent="0.3">
      <c r="B5" s="5" t="s">
        <v>3</v>
      </c>
      <c r="C5" s="12">
        <v>11.5</v>
      </c>
      <c r="D5" s="12">
        <v>0.75</v>
      </c>
      <c r="E5" s="6">
        <v>18</v>
      </c>
      <c r="F5" s="12">
        <f>IFERROR(MÜÜK!$E5*MÜÜK!$C5*(1+MÜÜK!$D5),0)</f>
        <v>362.25</v>
      </c>
      <c r="G5" s="12">
        <v>10</v>
      </c>
      <c r="H5" s="12">
        <v>5.75</v>
      </c>
      <c r="I5" s="12">
        <f>IFERROR(MÜÜK!$C5*MÜÜK!$D5+MÜÜK!$G5-MÜÜK!$H5,0)</f>
        <v>12.875</v>
      </c>
      <c r="J5" s="6">
        <v>1</v>
      </c>
      <c r="K5" s="12">
        <f>IFERROR((MÜÜK!$E5-MÜÜK!$J5)*MÜÜK!$I5+(MÜÜK!$J5*MÜÜK!$H5),0)</f>
        <v>224.625</v>
      </c>
    </row>
    <row r="6" spans="1:11" ht="27" customHeight="1" x14ac:dyDescent="0.3">
      <c r="B6" s="5" t="s">
        <v>4</v>
      </c>
      <c r="C6" s="12">
        <v>13</v>
      </c>
      <c r="D6" s="12">
        <v>0.65</v>
      </c>
      <c r="E6" s="6">
        <v>20</v>
      </c>
      <c r="F6" s="12">
        <f>IFERROR(MÜÜK!$E6*MÜÜK!$C6*(1+MÜÜK!$D6),0)</f>
        <v>429</v>
      </c>
      <c r="G6" s="12">
        <v>10</v>
      </c>
      <c r="H6" s="12">
        <v>6.25</v>
      </c>
      <c r="I6" s="12">
        <f>IFERROR(MÜÜK!$C6*MÜÜK!$D6+MÜÜK!$G6-MÜÜK!$H6,0)</f>
        <v>12.200000000000003</v>
      </c>
      <c r="J6" s="6">
        <v>0</v>
      </c>
      <c r="K6" s="12">
        <f>IFERROR((MÜÜK!$E6-MÜÜK!$J6)*MÜÜK!$I6+(MÜÜK!$J6*MÜÜK!$H6),0)</f>
        <v>244.00000000000006</v>
      </c>
    </row>
    <row r="7" spans="1:11" ht="27" customHeight="1" x14ac:dyDescent="0.3">
      <c r="B7" s="5" t="s">
        <v>5</v>
      </c>
      <c r="C7" s="12">
        <v>5</v>
      </c>
      <c r="D7" s="12">
        <v>0.9</v>
      </c>
      <c r="E7" s="6">
        <v>50</v>
      </c>
      <c r="F7" s="12">
        <f>IFERROR(MÜÜK!$E7*MÜÜK!$C7*(1+MÜÜK!$D7),0)</f>
        <v>475</v>
      </c>
      <c r="G7" s="12">
        <v>5</v>
      </c>
      <c r="H7" s="12">
        <v>3.5</v>
      </c>
      <c r="I7" s="12">
        <f>IFERROR(MÜÜK!$C7*MÜÜK!$D7+MÜÜK!$G7-MÜÜK!$H7,0)</f>
        <v>6</v>
      </c>
      <c r="J7" s="6">
        <v>0</v>
      </c>
      <c r="K7" s="12">
        <f>IFERROR((MÜÜK!$E7-MÜÜK!$J7)*MÜÜK!$I7+(MÜÜK!$J7*MÜÜK!$H7),0)</f>
        <v>300</v>
      </c>
    </row>
    <row r="8" spans="1:11" ht="27" customHeight="1" x14ac:dyDescent="0.3">
      <c r="B8" s="5" t="s">
        <v>6</v>
      </c>
      <c r="C8" s="12">
        <v>4</v>
      </c>
      <c r="D8" s="12">
        <v>0.9</v>
      </c>
      <c r="E8" s="6">
        <v>42</v>
      </c>
      <c r="F8" s="12">
        <f>IFERROR(MÜÜK!$E8*MÜÜK!$C8*(1+MÜÜK!$D8),0)</f>
        <v>319.2</v>
      </c>
      <c r="G8" s="12">
        <v>5</v>
      </c>
      <c r="H8" s="12">
        <v>3.25</v>
      </c>
      <c r="I8" s="12">
        <f>IFERROR(MÜÜK!$C8*MÜÜK!$D8+MÜÜK!$G8-MÜÜK!$H8,0)</f>
        <v>5.35</v>
      </c>
      <c r="J8" s="6">
        <v>3</v>
      </c>
      <c r="K8" s="12">
        <f>IFERROR((MÜÜK!$E8-MÜÜK!$J8)*MÜÜK!$I8+(MÜÜK!$J8*MÜÜK!$H8),0)</f>
        <v>218.39999999999998</v>
      </c>
    </row>
    <row r="9" spans="1:11" ht="27" customHeight="1" x14ac:dyDescent="0.3">
      <c r="B9" s="7" t="s">
        <v>7</v>
      </c>
      <c r="C9" s="8"/>
      <c r="D9" s="8"/>
      <c r="E9" s="9"/>
      <c r="F9" s="8"/>
      <c r="G9" s="8"/>
      <c r="H9" s="8"/>
      <c r="I9" s="8"/>
      <c r="J9" s="10">
        <f>SUBTOTAL(109,Müügioskus[Tagastused])</f>
        <v>6</v>
      </c>
      <c r="K9" s="13">
        <f>SUBTOTAL(109,Müügioskus[Kokku 
Sissetulekud])</f>
        <v>1183.7750000000001</v>
      </c>
    </row>
  </sheetData>
  <dataValidations xWindow="131" yWindow="690" count="13">
    <dataValidation allowBlank="1" showInputMessage="1" showErrorMessage="1" prompt="Sisestage sellesse veergu müüdavad tooteartiklid" sqref="B3"/>
    <dataValidation allowBlank="1" showInputMessage="1" showErrorMessage="1" prompt="Sisestage sellesse veergu tooteartikli hind" sqref="C3"/>
    <dataValidation allowBlank="1" showInputMessage="1" showErrorMessage="1" prompt="Sisestage sellesse veergu juurdehindlusmarginaal" sqref="D3"/>
    <dataValidation allowBlank="1" showInputMessage="1" showErrorMessage="1" prompt="Sisestage sellesse veergu müüdud toodete koguarv" sqref="E3"/>
    <dataValidation allowBlank="1" showInputMessage="1" showErrorMessage="1" prompt="Kogutulu arvutatakse selles tulbas automaatselt" sqref="F3"/>
    <dataValidation allowBlank="1" showInputMessage="1" showErrorMessage="1" prompt="Sisestage sellesse veergu tooteartikli saatmise teenustasu" sqref="G3"/>
    <dataValidation allowBlank="1" showInputMessage="1" showErrorMessage="1" prompt="Sisestage sellesse veergu tooteartikli saatmiskulu" sqref="H3"/>
    <dataValidation allowBlank="1" showInputMessage="1" showErrorMessage="1" prompt="See veerg arvutatakse automaatselt" sqref="I3"/>
    <dataValidation allowBlank="1" showInputMessage="1" showErrorMessage="1" prompt="Veebimüügi jälgimise töölehel on tabel tooteartiklite, kulude, juurdehindluse, müüdud toodete, kasumi jne liigendamiseks. Kobartulpdiagrammil on kuvatud kasum tooteartikli kohta ja sektordiagrammil on kuvatud tuluprotsent toote kohta." sqref="A1"/>
    <dataValidation allowBlank="1" showInputMessage="1" showErrorMessage="1" prompt="Tooteartiklite lõikes kasumit kajastav diagramm ulatub veerust B veeruni F. Teine diagramm, kus kajastatakse tuluprotsenti toote kohta, algab veerust G2." sqref="B2"/>
    <dataValidation allowBlank="1" showInputMessage="1" showErrorMessage="1" prompt="Sektordiagramm, mis illustreerib iga toote tuluprotsenti 100 protsendist. Diagramm ulatub veerust G veeruni K." sqref="G2"/>
    <dataValidation allowBlank="1" showInputMessage="1" showErrorMessage="1" prompt="Selle veeru väärtusi värskendatakse automaatselt" sqref="K3"/>
    <dataValidation allowBlank="1" showInputMessage="1" showErrorMessage="1" prompt="Sisestage sellesse veeru tagastuste arv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MÜÜK</vt:lpstr>
      <vt:lpstr>MÜÜK!Prinditiitlid</vt:lpstr>
      <vt:lpstr>VeeruTiitel1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2016-12-21T06:44:04Z</dcterms:modified>
</cp:coreProperties>
</file>