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temp\Batch5_36_translations_fix\et-EE\target\"/>
    </mc:Choice>
  </mc:AlternateContent>
  <xr:revisionPtr revIDLastSave="0" documentId="12_ncr:500000_{11437532-6707-4124-A5EA-FA2EAB284C32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Eelarve kokkuvõte" sheetId="1" r:id="rId1"/>
    <sheet name="Kuu sissetulekud" sheetId="5" r:id="rId2"/>
    <sheet name="Kuu väljaminekud" sheetId="3" r:id="rId3"/>
    <sheet name="Semestrikulud" sheetId="4" r:id="rId4"/>
  </sheets>
  <definedNames>
    <definedName name="Kogusumma_Kuusissetulek">Kuusissetulek[[#Totals],[Summa]]</definedName>
    <definedName name="Kogusumma_Kuuväljaminekud">Kuuväljaminekud[[#Totals],[Summa]]</definedName>
    <definedName name="Kogusumma_Semestrikulud">Semestrikulud[[#Totals],[Kuu kohta]]</definedName>
    <definedName name="KulutatudSissetulekuProtsent">'Eelarve kokkuvõte'!$B$3</definedName>
    <definedName name="KuuNetosissetulek">'Eelarve kokkuvõte'!$B$6</definedName>
    <definedName name="KuuNetoväljaminek">'Eelarve kokkuvõte'!$B$8</definedName>
    <definedName name="Pealkiri2" localSheetId="1">Kuusissetulek[[#Headers],[Üksus]]</definedName>
    <definedName name="Pealkiri3">Kuuväljaminekud[[#Headers],[Üksus]]</definedName>
    <definedName name="Pealkiri4">Semestrikulud[[#Headers],[Üksus]]</definedName>
    <definedName name="_xlnm.Print_Titles" localSheetId="1">'Kuu sissetulekud'!$3:$3</definedName>
    <definedName name="_xlnm.Print_Titles" localSheetId="2">'Kuu väljaminekud'!$3:$3</definedName>
    <definedName name="_xlnm.Print_Titles" localSheetId="3">Semestrikulud!$3:$3</definedName>
    <definedName name="Reapealkirjaala1..B3">'Eelarve kokkuvõte'!$B$2</definedName>
    <definedName name="Reapealkirjaala2..B6">'Eelarve kokkuvõte'!$B$5</definedName>
    <definedName name="Reapealkirjaala3..B8">'Eelarve kokkuvõte'!$B$7</definedName>
    <definedName name="Reapealkirjaala4..B10">'Eelarve kokkuvõte'!$B$9</definedName>
    <definedName name="Saldo">'Eelarve kokkuvõte'!$B$10</definedName>
    <definedName name="Töövihiku_pealkiri">'Eelarve kokkuvõte'!$B$1</definedName>
  </definedNames>
  <calcPr calcId="162913"/>
</workbook>
</file>

<file path=xl/calcChain.xml><?xml version="1.0" encoding="utf-8"?>
<calcChain xmlns="http://schemas.openxmlformats.org/spreadsheetml/2006/main">
  <c r="B1" i="4" l="1"/>
  <c r="B1" i="3"/>
  <c r="B1" i="5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<sst xmlns="http://schemas.openxmlformats.org/spreadsheetml/2006/main" count="41" uniqueCount="35">
  <si>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minu õppurieelarve</t>
  </si>
  <si>
    <t>kulutatud sissetuleku protsent</t>
  </si>
  <si>
    <t>kuu netosissetulek</t>
  </si>
  <si>
    <t>kuu netoväljaminekud</t>
  </si>
  <si>
    <t>saldo</t>
  </si>
  <si>
    <t>Selles lahtris asub kuu sissetulekuid ja väljaminekuid kõrvutav kobartulpdiagramm.</t>
  </si>
  <si>
    <t>kuu sissetulekud</t>
  </si>
  <si>
    <t>Üksus</t>
  </si>
  <si>
    <t>Püsisissetulek</t>
  </si>
  <si>
    <t>Finantstoetus</t>
  </si>
  <si>
    <t>Laenud</t>
  </si>
  <si>
    <t>Muu sissetulek</t>
  </si>
  <si>
    <t>Kogusumma</t>
  </si>
  <si>
    <t>Summa</t>
  </si>
  <si>
    <t>kuu väljaminekud</t>
  </si>
  <si>
    <t>Üür</t>
  </si>
  <si>
    <t>Kommunaalid</t>
  </si>
  <si>
    <t>Mobiiltelefon</t>
  </si>
  <si>
    <t>Toit</t>
  </si>
  <si>
    <t>Auto</t>
  </si>
  <si>
    <t>Õppelaenud</t>
  </si>
  <si>
    <t>Krediitkaardid</t>
  </si>
  <si>
    <t>Kindlustus</t>
  </si>
  <si>
    <t>Juuksur</t>
  </si>
  <si>
    <t>Meelelahutus</t>
  </si>
  <si>
    <t>Muud</t>
  </si>
  <si>
    <t>semestri väljaminekud *</t>
  </si>
  <si>
    <t>Õppetasud</t>
  </si>
  <si>
    <t>Laboritasud</t>
  </si>
  <si>
    <t>Raamatud</t>
  </si>
  <si>
    <t>Tagatised</t>
  </si>
  <si>
    <t>Transport</t>
  </si>
  <si>
    <t>Muud tasud</t>
  </si>
  <si>
    <t>* arvutus põhineb 4-kuusel semestril</t>
  </si>
  <si>
    <t>Kuu kohta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</si>
</sst>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&quot;$&quot;#,##0_);\(&quot;$&quot;#,##0\)"/>
    <numFmt numFmtId="165" formatCode="&quot;$&quot;#,##0_);[Red]\(&quot;$&quot;#,##0\)"/>
    <numFmt numFmtId="166" formatCode="&quot;$&quot;#,##0"/>
    <numFmt numFmtId="167" formatCode="#,##0\ &quot;€&quot;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6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5" fontId="2" fillId="2" borderId="0">
      <alignment horizontal="left" vertical="top"/>
    </xf>
    <xf numFmtId="164" fontId="2" fillId="2" borderId="0" applyBorder="0" applyProtection="0">
      <alignment horizontal="left" vertical="center"/>
    </xf>
  </cellStyleXfs>
  <cellXfs count="25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7" fontId="19" fillId="2" borderId="0" xfId="10" applyNumberFormat="1" applyFont="1" applyFill="1">
      <alignment horizontal="left" vertical="center"/>
    </xf>
    <xf numFmtId="167" fontId="0" fillId="2" borderId="0" xfId="1" applyNumberFormat="1" applyFont="1" applyFill="1">
      <alignment horizontal="right" vertical="center" indent="1"/>
    </xf>
    <xf numFmtId="167" fontId="15" fillId="2" borderId="0" xfId="0" applyNumberFormat="1" applyFont="1" applyFill="1" applyAlignment="1" applyProtection="1">
      <alignment horizontal="right" vertical="center" indent="1"/>
    </xf>
    <xf numFmtId="42" fontId="0" fillId="2" borderId="0" xfId="1" applyNumberFormat="1" applyFont="1" applyFill="1">
      <alignment horizontal="right" vertical="center" indent="1"/>
    </xf>
    <xf numFmtId="42" fontId="11" fillId="2" borderId="0" xfId="0" applyNumberFormat="1" applyFont="1" applyFill="1" applyAlignment="1" applyProtection="1">
      <alignment horizontal="right" vertical="center" indent="1"/>
    </xf>
    <xf numFmtId="167" fontId="14" fillId="2" borderId="0" xfId="0" applyNumberFormat="1" applyFont="1" applyFill="1" applyAlignment="1" applyProtection="1">
      <alignment horizontal="right" vertical="center" indent="1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Kokku" xfId="9" builtinId="25" customBuiltin="1"/>
    <cellStyle name="Märkus" xfId="7" builtinId="10" customBuiltin="1"/>
    <cellStyle name="Normaallaad" xfId="0" builtinId="0" customBuiltin="1"/>
    <cellStyle name="Pealkiri 1" xfId="4" builtinId="16" customBuiltin="1"/>
    <cellStyle name="Pealkiri 2" xfId="5" builtinId="17" customBuiltin="1"/>
    <cellStyle name="Protsent" xfId="2" builtinId="5" customBuiltin="1"/>
    <cellStyle name="Selgitav tekst" xfId="8" builtinId="53" customBuiltin="1"/>
    <cellStyle name="Valuuta" xfId="1" builtinId="4" customBuiltin="1"/>
    <cellStyle name="Valuuta [0]" xfId="10" builtinId="7" customBuiltin="1"/>
    <cellStyle name="Väljund" xfId="6" builtinId="21" customBuiltin="1"/>
    <cellStyle name="Üldpealkiri" xfId="3" builtinId="15" customBuiltin="1"/>
  </cellStyles>
  <dxfs count="18">
    <dxf>
      <numFmt numFmtId="167" formatCode="#,##0\ &quot;€&quot;"/>
    </dxf>
    <dxf>
      <numFmt numFmtId="167" formatCode="#,##0\ &quot;€&quot;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numFmt numFmtId="32" formatCode="_-* #,##0\ &quot;€&quot;_-;\-* #,##0\ &quot;€&quot;_-;_-* &quot;-&quot;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numFmt numFmtId="167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inu õppurieelarve" defaultPivotStyle="PivotStyleLight16">
    <tableStyle name="Minu õppurieelarve" pivot="0" count="5" xr9:uid="{00000000-0011-0000-FFFF-FFFF00000000}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sissetulek</c:v>
              </c:pt>
              <c:pt idx="1">
                <c:v>väljaminekud</c:v>
              </c:pt>
            </c:strLit>
          </c:cat>
          <c:val>
            <c:numRef>
              <c:f>('Eelarve kokkuvõte'!$B$6,'Eelarve kokkuvõte'!$B$8)</c:f>
              <c:numCache>
                <c:formatCode>#\ ##0\ "€"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t-EE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\ ##0\ &quot;€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t-EE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Diagramm 7" descr="Kuu sissetulekuid ja väljaminekuid kõrvutav kobartulpdiagramm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uusissetulek" displayName="Kuusissetulek" ref="B3:C8" totalsRowCount="1" dataDxfId="12" totalsRowDxfId="11">
  <autoFilter ref="B3:C7" xr:uid="{00000000-0009-0000-0100-000001000000}"/>
  <tableColumns count="2">
    <tableColumn id="1" xr3:uid="{00000000-0010-0000-0000-000001000000}" name="Üksus" totalsRowLabel="Kogusumma" totalsRowDxfId="10"/>
    <tableColumn id="2" xr3:uid="{00000000-0010-0000-0000-000002000000}" name="Summa" totalsRowFunction="sum" dataDxfId="9"/>
  </tableColumns>
  <tableStyleInfo name="Minu õppurieelarve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igakuised sissetulekud ja nende summ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uuväljaminekud" displayName="Kuuväljaminekud" ref="B3:C15" totalsRowCount="1" dataDxfId="8" totalsRowDxfId="7">
  <autoFilter ref="B3:C14" xr:uid="{00000000-0009-0000-0100-000002000000}"/>
  <tableColumns count="2">
    <tableColumn id="1" xr3:uid="{00000000-0010-0000-0100-000001000000}" name="Üksus" totalsRowLabel="Kogusumma" totalsRowDxfId="6"/>
    <tableColumn id="2" xr3:uid="{00000000-0010-0000-0100-000002000000}" name="Summa" totalsRowFunction="sum" dataDxfId="5"/>
  </tableColumns>
  <tableStyleInfo name="Minu õppurieelarve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igakuised väljaminekud ja nende summ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Semestrikulud" displayName="Semestrikulud" ref="B3:D10" totalsRowCount="1" headerRowDxfId="4" dataDxfId="3" totalsRowDxfId="2">
  <autoFilter ref="B3:D9" xr:uid="{00000000-0009-0000-0100-000009000000}"/>
  <tableColumns count="3">
    <tableColumn id="1" xr3:uid="{00000000-0010-0000-0200-000001000000}" name="Üksus" totalsRowLabel="Kogusumma"/>
    <tableColumn id="2" xr3:uid="{00000000-0010-0000-0200-000002000000}" name="Summa" totalsRowFunction="sum" dataDxfId="1"/>
    <tableColumn id="3" xr3:uid="{00000000-0010-0000-0200-000003000000}" name="Kuu kohta" totalsRowFunction="sum" dataDxfId="0">
      <calculatedColumnFormula>IFERROR(Semestrikulud[[#This Row],[Summa]]/4, "")</calculatedColumnFormula>
    </tableColumn>
  </tableColumns>
  <tableStyleInfo name="Minu õppurieelarve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semestrikulu artikkel ja summa. Summa kuu kohta arvutatakse automaatselt.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9" customWidth="1"/>
    <col min="2" max="2" width="25.625" style="9" customWidth="1"/>
    <col min="3" max="3" width="15.625" style="9" customWidth="1"/>
    <col min="4" max="4" width="2.625" style="9" customWidth="1"/>
    <col min="5" max="5" width="80.625" style="9" customWidth="1"/>
    <col min="6" max="6" width="2.625" style="9" customWidth="1"/>
    <col min="7" max="16384" width="9" style="9"/>
  </cols>
  <sheetData>
    <row r="1" spans="2:5" ht="84.95" customHeight="1" x14ac:dyDescent="0.3">
      <c r="B1" s="21" t="s">
        <v>0</v>
      </c>
      <c r="C1" s="21"/>
      <c r="D1" s="21"/>
      <c r="E1" s="21"/>
    </row>
    <row r="2" spans="2:5" ht="35.25" customHeight="1" x14ac:dyDescent="0.25">
      <c r="B2" s="22" t="s">
        <v>1</v>
      </c>
      <c r="C2" s="22"/>
      <c r="E2" s="20" t="s">
        <v>5</v>
      </c>
    </row>
    <row r="3" spans="2:5" ht="37.5" customHeight="1" x14ac:dyDescent="0.3">
      <c r="B3" s="10">
        <f>KuuNetoväljaminek/KuuNetosissetulek</f>
        <v>0.64363636363636367</v>
      </c>
      <c r="E3" s="20"/>
    </row>
    <row r="4" spans="2:5" ht="24" customHeight="1" x14ac:dyDescent="0.3">
      <c r="B4" s="19">
        <f>KuuNetoväljaminek</f>
        <v>1770</v>
      </c>
      <c r="C4" s="19"/>
      <c r="E4" s="20"/>
    </row>
    <row r="5" spans="2:5" ht="35.25" customHeight="1" x14ac:dyDescent="0.25">
      <c r="B5" s="11" t="s">
        <v>2</v>
      </c>
      <c r="E5" s="20"/>
    </row>
    <row r="6" spans="2:5" ht="34.5" x14ac:dyDescent="0.3">
      <c r="B6" s="13">
        <f>Kogusumma_Kuusissetulek</f>
        <v>2750</v>
      </c>
      <c r="E6" s="20"/>
    </row>
    <row r="7" spans="2:5" ht="35.25" customHeight="1" x14ac:dyDescent="0.25">
      <c r="B7" s="11" t="s">
        <v>3</v>
      </c>
      <c r="E7" s="20"/>
    </row>
    <row r="8" spans="2:5" ht="34.5" x14ac:dyDescent="0.3">
      <c r="B8" s="13">
        <f>Kogusumma_Kuuväljaminekud+Kogusumma_Semestrikulud</f>
        <v>1770</v>
      </c>
      <c r="E8" s="20"/>
    </row>
    <row r="9" spans="2:5" ht="35.25" customHeight="1" x14ac:dyDescent="0.25">
      <c r="B9" s="11" t="s">
        <v>4</v>
      </c>
      <c r="E9" s="20"/>
    </row>
    <row r="10" spans="2:5" ht="34.5" x14ac:dyDescent="0.3">
      <c r="B10" s="13">
        <f>KuuNetosissetulek-KuuNetoväljaminek</f>
        <v>980</v>
      </c>
      <c r="E10" s="20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MonthlyIncome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Selles töövihikus saate luua õppurieelarve. Sellele töölehele sisestage igakuiste sissetulekute üksikasjad. Lahtris E2 asub kuu sissetulekuid ja väljaminekuid kõrvutav kobartulpdiagramm." sqref="A1" xr:uid="{00000000-0002-0000-0000-000000000000}"/>
    <dataValidation allowBlank="1" showInputMessage="1" showErrorMessage="1" prompt="Selles lahtris kuvatakse töölehe pealkiri." sqref="B1:E1" xr:uid="{00000000-0002-0000-0000-000001000000}"/>
    <dataValidation allowBlank="1" showInputMessage="1" showErrorMessage="1" prompt="Allolevas lahtris arvutatakse automaatselt kulutatud sissetuleku protsent." sqref="B2:C2" xr:uid="{00000000-0002-0000-0000-000002000000}"/>
    <dataValidation allowBlank="1" showInputMessage="1" showErrorMessage="1" prompt="Selles lahtris arvutatakse automaatselt kulutatud sissetuleku protsent ja allolevas lahtris värskendatakse automaatselt kulutatud sissetuleku protsenti tähistav andmeriba." sqref="B3" xr:uid="{00000000-0002-0000-0000-000003000000}"/>
    <dataValidation allowBlank="1" showInputMessage="1" showErrorMessage="1" prompt="Selles lahtris värskendatakse automaatselt kulutatud sissetuleku protsenti tähistav andmeriba." sqref="B4:C4" xr:uid="{00000000-0002-0000-0000-000004000000}"/>
    <dataValidation allowBlank="1" showInputMessage="1" showErrorMessage="1" prompt="Allolevas lahtris arvutatakse automaatselt kuu netosissetulek." sqref="B5" xr:uid="{00000000-0002-0000-0000-000005000000}"/>
    <dataValidation allowBlank="1" showInputMessage="1" showErrorMessage="1" prompt="Selles lahtris arvutatakse automaatselt kuu netosissetulek." sqref="B6" xr:uid="{00000000-0002-0000-0000-000006000000}"/>
    <dataValidation allowBlank="1" showInputMessage="1" showErrorMessage="1" prompt="Allolevas lahtris arvutatakse automaatselt kuu netoväljaminek." sqref="B7" xr:uid="{00000000-0002-0000-0000-000007000000}"/>
    <dataValidation allowBlank="1" showInputMessage="1" showErrorMessage="1" prompt="Selles lahtris arvutatakse automaatselt kuu netoväljaminek." sqref="B8" xr:uid="{00000000-0002-0000-0000-000008000000}"/>
    <dataValidation allowBlank="1" showInputMessage="1" showErrorMessage="1" prompt="Allolevas lahtris arvutatakse automaatselt saldo." sqref="B9" xr:uid="{00000000-0002-0000-0000-000009000000}"/>
    <dataValidation allowBlank="1" showInputMessage="1" showErrorMessage="1" prompt="Selles lahtris arvutatakse automaatselt saldo.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3" t="str">
        <f>Töövihiku_pealkiri</f>
        <v>minu õppurieelarve</v>
      </c>
      <c r="C1" s="23"/>
      <c r="D1" s="23"/>
      <c r="E1" s="23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8</v>
      </c>
      <c r="C4" s="14">
        <v>1500</v>
      </c>
    </row>
    <row r="5" spans="2:5" ht="30" customHeight="1" x14ac:dyDescent="0.3">
      <c r="B5" t="s">
        <v>9</v>
      </c>
      <c r="C5" s="14">
        <v>500</v>
      </c>
    </row>
    <row r="6" spans="2:5" ht="30" customHeight="1" x14ac:dyDescent="0.3">
      <c r="B6" t="s">
        <v>10</v>
      </c>
      <c r="C6" s="14">
        <v>500</v>
      </c>
    </row>
    <row r="7" spans="2:5" ht="30" customHeight="1" x14ac:dyDescent="0.3">
      <c r="B7" t="s">
        <v>11</v>
      </c>
      <c r="C7" s="14">
        <v>250</v>
      </c>
    </row>
    <row r="8" spans="2:5" ht="30" customHeight="1" x14ac:dyDescent="0.3">
      <c r="B8" s="8" t="s">
        <v>12</v>
      </c>
      <c r="C8" s="15">
        <f>SUBTOTAL(109,Kuusissetulek[Summa])</f>
        <v>2750</v>
      </c>
    </row>
  </sheetData>
  <mergeCells count="1">
    <mergeCell ref="B1:E1"/>
  </mergeCells>
  <dataValidations count="5">
    <dataValidation allowBlank="1" showInputMessage="1" showErrorMessage="1" prompt="Selle veeru päiselahtri alla sisestage summa." sqref="C3" xr:uid="{00000000-0002-0000-0100-000000000000}"/>
    <dataValidation allowBlank="1" showInputMessage="1" showErrorMessage="1" prompt="Selle veeru päiselahtri alla sisestage tulu. Kindlate kirjete otsimiseks kasutage päisefiltreid." sqref="B3" xr:uid="{00000000-0002-0000-0100-000001000000}"/>
    <dataValidation allowBlank="1" showInputMessage="1" showErrorMessage="1" prompt="Sellele töölehele sisestage igakuised sissetulekud." sqref="A1" xr:uid="{00000000-0002-0000-0100-000002000000}"/>
    <dataValidation allowBlank="1" showInputMessage="1" showErrorMessage="1" prompt="Töölehe pealkiri värskendatakse selles lahtris automaatselt." sqref="B1:E1" xr:uid="{00000000-0002-0000-0100-000003000000}"/>
    <dataValidation allowBlank="1" showInputMessage="1" showErrorMessage="1" prompt="Sisestage allolevasse tabelisse igakuise sissetuleku üksikasjad.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3" t="str">
        <f>Töövihiku_pealkiri</f>
        <v>minu õppurieelarve</v>
      </c>
      <c r="C1" s="23"/>
      <c r="D1" s="23"/>
      <c r="E1" s="23"/>
    </row>
    <row r="2" spans="2:5" ht="60.6" customHeight="1" x14ac:dyDescent="0.3">
      <c r="B2" s="12" t="s">
        <v>14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15</v>
      </c>
      <c r="C4" s="16">
        <v>20</v>
      </c>
    </row>
    <row r="5" spans="2:5" ht="30" customHeight="1" x14ac:dyDescent="0.3">
      <c r="B5" t="s">
        <v>16</v>
      </c>
      <c r="C5" s="16">
        <v>50</v>
      </c>
    </row>
    <row r="6" spans="2:5" ht="30" customHeight="1" x14ac:dyDescent="0.3">
      <c r="B6" t="s">
        <v>17</v>
      </c>
      <c r="C6" s="16">
        <v>75</v>
      </c>
    </row>
    <row r="7" spans="2:5" ht="30" customHeight="1" x14ac:dyDescent="0.3">
      <c r="B7" t="s">
        <v>18</v>
      </c>
      <c r="C7" s="16">
        <v>250</v>
      </c>
    </row>
    <row r="8" spans="2:5" ht="30" customHeight="1" x14ac:dyDescent="0.3">
      <c r="B8" t="s">
        <v>19</v>
      </c>
      <c r="C8" s="16">
        <v>50</v>
      </c>
    </row>
    <row r="9" spans="2:5" ht="30" customHeight="1" x14ac:dyDescent="0.3">
      <c r="B9" t="s">
        <v>20</v>
      </c>
      <c r="C9" s="16">
        <v>500</v>
      </c>
    </row>
    <row r="10" spans="2:5" ht="30" customHeight="1" x14ac:dyDescent="0.3">
      <c r="B10" t="s">
        <v>21</v>
      </c>
      <c r="C10" s="16">
        <v>275</v>
      </c>
    </row>
    <row r="11" spans="2:5" ht="30" customHeight="1" x14ac:dyDescent="0.3">
      <c r="B11" t="s">
        <v>22</v>
      </c>
      <c r="C11" s="16">
        <v>125</v>
      </c>
    </row>
    <row r="12" spans="2:5" ht="30" customHeight="1" x14ac:dyDescent="0.3">
      <c r="B12" t="s">
        <v>23</v>
      </c>
      <c r="C12" s="16">
        <v>50</v>
      </c>
    </row>
    <row r="13" spans="2:5" ht="30" customHeight="1" x14ac:dyDescent="0.3">
      <c r="B13" t="s">
        <v>24</v>
      </c>
      <c r="C13" s="16">
        <v>0</v>
      </c>
    </row>
    <row r="14" spans="2:5" ht="30" customHeight="1" x14ac:dyDescent="0.3">
      <c r="B14" t="s">
        <v>25</v>
      </c>
      <c r="C14" s="16">
        <v>0</v>
      </c>
    </row>
    <row r="15" spans="2:5" ht="30" customHeight="1" x14ac:dyDescent="0.3">
      <c r="B15" s="6" t="s">
        <v>12</v>
      </c>
      <c r="C15" s="17">
        <f>SUBTOTAL(109,Kuuväljaminekud[Summa])</f>
        <v>1395</v>
      </c>
    </row>
  </sheetData>
  <mergeCells count="1">
    <mergeCell ref="B1:E1"/>
  </mergeCells>
  <dataValidations count="5">
    <dataValidation allowBlank="1" showInputMessage="1" showErrorMessage="1" prompt="Sisestage allolevasse tabelisse igakuise väljamineku üksikasjad." sqref="B2" xr:uid="{00000000-0002-0000-0200-000000000000}"/>
    <dataValidation allowBlank="1" showInputMessage="1" showErrorMessage="1" prompt="Töölehe pealkiri värskendatakse selles lahtris automaatselt." sqref="B1:E1" xr:uid="{00000000-0002-0000-0200-000001000000}"/>
    <dataValidation allowBlank="1" showInputMessage="1" showErrorMessage="1" prompt="Sellele töölehele sisestage igakuised väljaminekud." sqref="A1" xr:uid="{00000000-0002-0000-0200-000002000000}"/>
    <dataValidation allowBlank="1" showInputMessage="1" showErrorMessage="1" prompt="Selle veeru päiselahtri alla sisestage väljaminekud. Kindlate kirjete otsimiseks kasutage päisefiltreid." sqref="B3" xr:uid="{00000000-0002-0000-0200-000003000000}"/>
    <dataValidation allowBlank="1" showInputMessage="1" showErrorMessage="1" prompt="Selle veeru päiselahtri alla sisestage summa.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4" width="15.625" customWidth="1"/>
    <col min="5" max="5" width="2.625" customWidth="1"/>
  </cols>
  <sheetData>
    <row r="1" spans="1:6" ht="84.95" customHeight="1" x14ac:dyDescent="0.3">
      <c r="A1" s="2"/>
      <c r="B1" s="23" t="str">
        <f>Töövihiku_pealkiri</f>
        <v>minu õppurieelarve</v>
      </c>
      <c r="C1" s="23"/>
      <c r="D1" s="23"/>
      <c r="E1" s="23"/>
      <c r="F1" s="23"/>
    </row>
    <row r="2" spans="1:6" ht="60.6" customHeight="1" x14ac:dyDescent="0.3">
      <c r="A2" s="3"/>
      <c r="B2" s="12" t="s">
        <v>26</v>
      </c>
    </row>
    <row r="3" spans="1:6" ht="30" customHeight="1" x14ac:dyDescent="0.3">
      <c r="A3" s="4"/>
      <c r="B3" t="s">
        <v>7</v>
      </c>
      <c r="C3" s="7" t="s">
        <v>13</v>
      </c>
      <c r="D3" s="7" t="s">
        <v>34</v>
      </c>
    </row>
    <row r="4" spans="1:6" ht="30" customHeight="1" x14ac:dyDescent="0.3">
      <c r="A4" s="4"/>
      <c r="B4" t="s">
        <v>27</v>
      </c>
      <c r="C4" s="14">
        <v>750</v>
      </c>
      <c r="D4" s="14">
        <f>IFERROR(Semestrikulud[[#This Row],[Summa]]/4, "")</f>
        <v>187.5</v>
      </c>
    </row>
    <row r="5" spans="1:6" ht="30" customHeight="1" x14ac:dyDescent="0.3">
      <c r="A5" s="4"/>
      <c r="B5" t="s">
        <v>28</v>
      </c>
      <c r="C5" s="14">
        <v>250</v>
      </c>
      <c r="D5" s="14">
        <f>IFERROR(Semestrikulud[[#This Row],[Summa]]/4, "")</f>
        <v>62.5</v>
      </c>
    </row>
    <row r="6" spans="1:6" ht="30" customHeight="1" x14ac:dyDescent="0.3">
      <c r="A6" s="4"/>
      <c r="B6" t="s">
        <v>29</v>
      </c>
      <c r="C6" s="14">
        <v>500</v>
      </c>
      <c r="D6" s="14">
        <f>IFERROR(Semestrikulud[[#This Row],[Summa]]/4, "")</f>
        <v>125</v>
      </c>
    </row>
    <row r="7" spans="1:6" ht="30" customHeight="1" x14ac:dyDescent="0.3">
      <c r="A7" s="4"/>
      <c r="B7" t="s">
        <v>30</v>
      </c>
      <c r="C7" s="14">
        <v>0</v>
      </c>
      <c r="D7" s="14">
        <f>IFERROR(Semestrikulud[[#This Row],[Summa]]/4, "")</f>
        <v>0</v>
      </c>
    </row>
    <row r="8" spans="1:6" ht="30" customHeight="1" x14ac:dyDescent="0.3">
      <c r="A8" s="5"/>
      <c r="B8" t="s">
        <v>31</v>
      </c>
      <c r="C8" s="14">
        <v>0</v>
      </c>
      <c r="D8" s="14">
        <f>IFERROR(Semestrikulud[[#This Row],[Summa]]/4, "")</f>
        <v>0</v>
      </c>
    </row>
    <row r="9" spans="1:6" ht="30" customHeight="1" x14ac:dyDescent="0.3">
      <c r="A9" s="1"/>
      <c r="B9" t="s">
        <v>32</v>
      </c>
      <c r="C9" s="14">
        <v>0</v>
      </c>
      <c r="D9" s="14">
        <f>IFERROR(Semestrikulud[[#This Row],[Summa]]/4, "")</f>
        <v>0</v>
      </c>
    </row>
    <row r="10" spans="1:6" ht="30" customHeight="1" x14ac:dyDescent="0.3">
      <c r="A10" s="1"/>
      <c r="B10" t="s">
        <v>12</v>
      </c>
      <c r="C10" s="18">
        <f>SUBTOTAL(109,Semestrikulud[Summa])</f>
        <v>1500</v>
      </c>
      <c r="D10" s="18">
        <f>SUBTOTAL(109,Semestrikulud[Kuu kohta])</f>
        <v>375</v>
      </c>
    </row>
    <row r="11" spans="1:6" ht="30" customHeight="1" x14ac:dyDescent="0.3">
      <c r="A11" s="1"/>
      <c r="B11" s="24" t="s">
        <v>33</v>
      </c>
      <c r="C11" s="24"/>
      <c r="D11" s="1"/>
    </row>
  </sheetData>
  <mergeCells count="2">
    <mergeCell ref="B11:C11"/>
    <mergeCell ref="B1:F1"/>
  </mergeCells>
  <dataValidations count="6">
    <dataValidation allowBlank="1" showInputMessage="1" showErrorMessage="1" prompt="Sisestage allolevasse tabelisse semestrikulude üksikasjad; arvutused põhinevad neljakuusel semestril." sqref="B2" xr:uid="{00000000-0002-0000-0300-000000000000}"/>
    <dataValidation allowBlank="1" showInputMessage="1" showErrorMessage="1" prompt="Töölehe pealkiri värskendatakse selles lahtris automaatselt." sqref="B1:F1" xr:uid="{00000000-0002-0000-0300-000001000000}"/>
    <dataValidation allowBlank="1" showInputMessage="1" showErrorMessage="1" prompt="Sellele töölehele sisestage semestri väljaminekud." sqref="A1" xr:uid="{00000000-0002-0000-0300-000002000000}"/>
    <dataValidation allowBlank="1" showInputMessage="1" showErrorMessage="1" prompt="Selle veeru päiselahtri alla sisestage väljaminekud. Kindlate kirjete otsimiseks kasutage päisefiltreid." sqref="B3" xr:uid="{00000000-0002-0000-0300-000003000000}"/>
    <dataValidation allowBlank="1" showInputMessage="1" showErrorMessage="1" prompt="Selle veeru päiselahtri alla sisestage summa." sqref="C3" xr:uid="{00000000-0002-0000-0300-000004000000}"/>
    <dataValidation allowBlank="1" showInputMessage="1" showErrorMessage="1" prompt="Selle veeru päiselahtri all arvutatakse automaatselt summa kuu kohta.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18</vt:i4>
      </vt:variant>
    </vt:vector>
  </HeadingPairs>
  <TitlesOfParts>
    <vt:vector size="22" baseType="lpstr">
      <vt:lpstr>Eelarve kokkuvõte</vt:lpstr>
      <vt:lpstr>Kuu sissetulekud</vt:lpstr>
      <vt:lpstr>Kuu väljaminekud</vt:lpstr>
      <vt:lpstr>Semestrikulud</vt:lpstr>
      <vt:lpstr>Kogusumma_Kuusissetulek</vt:lpstr>
      <vt:lpstr>Kogusumma_Kuuväljaminekud</vt:lpstr>
      <vt:lpstr>Kogusumma_Semestrikulud</vt:lpstr>
      <vt:lpstr>KulutatudSissetulekuProtsent</vt:lpstr>
      <vt:lpstr>KuuNetosissetulek</vt:lpstr>
      <vt:lpstr>KuuNetoväljaminek</vt:lpstr>
      <vt:lpstr>'Kuu sissetulekud'!Pealkiri2</vt:lpstr>
      <vt:lpstr>Pealkiri3</vt:lpstr>
      <vt:lpstr>Pealkiri4</vt:lpstr>
      <vt:lpstr>'Kuu sissetulekud'!Prinditiitlid</vt:lpstr>
      <vt:lpstr>'Kuu väljaminekud'!Prinditiitlid</vt:lpstr>
      <vt:lpstr>Semestrikulud!Prinditiitlid</vt:lpstr>
      <vt:lpstr>Reapealkirjaala1..B3</vt:lpstr>
      <vt:lpstr>Reapealkirjaala2..B6</vt:lpstr>
      <vt:lpstr>Reapealkirjaala3..B8</vt:lpstr>
      <vt:lpstr>Reapealkirjaala4..B10</vt:lpstr>
      <vt:lpstr>Saldo</vt:lpstr>
      <vt:lpstr>Töövihiku_pealkiri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2017-10-28T03:23:20Z</dcterms:created>
  <dcterms:modified xsi:type="dcterms:W3CDTF">2018-05-31T12:13:36Z</dcterms:modified>
</cp:coreProperties>
</file>