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et-EE\target\"/>
    </mc:Choice>
  </mc:AlternateContent>
  <bookViews>
    <workbookView xWindow="0" yWindow="0" windowWidth="28800" windowHeight="13635"/>
  </bookViews>
  <sheets>
    <sheet name="Nädala ülesannete ajakava" sheetId="1" r:id="rId1"/>
    <sheet name="Ülesandeloend" sheetId="2" r:id="rId2"/>
  </sheets>
  <definedNames>
    <definedName name="Alguskuupäev">'Nädala ülesannete ajakava'!$I$3</definedName>
    <definedName name="Pealkiri1">ÜlesanneteAjakava[[#All],[Veerg1]]</definedName>
    <definedName name="_xlnm.Print_Titles" localSheetId="0">'Nädala ülesannete ajakava'!$4:$5</definedName>
    <definedName name="_xlnm.Print_Titles" localSheetId="1">Ülesandeloend!$3:$3</definedName>
    <definedName name="ReapealkirjaAla1..I3">'Nädala ülesannete ajakava'!$H$3</definedName>
    <definedName name="Veerupealkiri2">Ülesandeloend[[#Headers],[Kuupäev]]</definedName>
    <definedName name="VäliKes">Ülesandeloend[Õppeaine]</definedName>
    <definedName name="Õppeained">ÜlesanneteAjakava[[#All],[Veerg1]]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B5" i="1" l="1"/>
  <c r="F4" i="1"/>
  <c r="I4" i="1"/>
  <c r="E4" i="1"/>
  <c r="H4" i="1"/>
  <c r="D4" i="1"/>
  <c r="C5" i="1"/>
  <c r="G4" i="1"/>
  <c r="C4" i="1"/>
  <c r="D5" i="1" l="1"/>
  <c r="C9" i="1"/>
  <c r="C10" i="1"/>
  <c r="C7" i="1"/>
  <c r="C11" i="1"/>
  <c r="C8" i="1"/>
  <c r="C6" i="1"/>
  <c r="D6" i="1" l="1"/>
  <c r="E5" i="1"/>
  <c r="D9" i="1"/>
  <c r="D10" i="1"/>
  <c r="D7" i="1"/>
  <c r="D11" i="1"/>
  <c r="D8" i="1"/>
  <c r="E9" i="1" l="1"/>
  <c r="F5" i="1"/>
  <c r="E7" i="1"/>
  <c r="E8" i="1"/>
  <c r="E10" i="1"/>
  <c r="E11" i="1"/>
  <c r="E6" i="1"/>
  <c r="F9" i="1" l="1"/>
  <c r="F6" i="1"/>
  <c r="F11" i="1"/>
  <c r="F7" i="1"/>
  <c r="G5" i="1"/>
  <c r="F10" i="1"/>
  <c r="F8" i="1"/>
  <c r="G6" i="1" l="1"/>
  <c r="G10" i="1"/>
  <c r="G11" i="1"/>
  <c r="G9" i="1"/>
  <c r="G8" i="1"/>
  <c r="G7" i="1"/>
  <c r="H5" i="1"/>
  <c r="H8" i="1" l="1"/>
  <c r="H11" i="1"/>
  <c r="H6" i="1"/>
  <c r="H9" i="1"/>
  <c r="I5" i="1"/>
  <c r="H10" i="1"/>
  <c r="H7" i="1"/>
  <c r="I9" i="1" l="1"/>
  <c r="I7" i="1"/>
  <c r="I11" i="1"/>
  <c r="I10" i="1"/>
  <c r="I8" i="1"/>
  <c r="I6" i="1"/>
</calcChain>
</file>

<file path=xl/sharedStrings.xml><?xml version="1.0" encoding="utf-8"?>
<sst xmlns="http://schemas.openxmlformats.org/spreadsheetml/2006/main" count="35" uniqueCount="26">
  <si>
    <t>Ülesandeloendisse</t>
  </si>
  <si>
    <t>NÄDALA</t>
  </si>
  <si>
    <t>ÜLESANNETE AJAKAVA</t>
  </si>
  <si>
    <t>Talv</t>
  </si>
  <si>
    <t>INGL 101</t>
  </si>
  <si>
    <t>KUNST 101</t>
  </si>
  <si>
    <t>MAT 101</t>
  </si>
  <si>
    <t>KIRJ 101</t>
  </si>
  <si>
    <t>AJAL 101</t>
  </si>
  <si>
    <t>MUU</t>
  </si>
  <si>
    <t xml:space="preserve"> Ajakava alguskuupäev:</t>
  </si>
  <si>
    <t>Nädala ülesannete ajakavasse</t>
  </si>
  <si>
    <t>ÜLESANDELOEND</t>
  </si>
  <si>
    <t>Kuupäev</t>
  </si>
  <si>
    <t>Õppeaine</t>
  </si>
  <si>
    <t>Ülesanne</t>
  </si>
  <si>
    <t>Lk 90 ja üle vaadata ptk 5 reedeseks kontrolltööks</t>
  </si>
  <si>
    <t>Tööleht 56 (ainult paaritud) ja õppida neljapäevaseks kontrolltööks</t>
  </si>
  <si>
    <t>Valmistuda laboratoorseks tööks</t>
  </si>
  <si>
    <t>Ptk 5–8 kontrolltöö</t>
  </si>
  <si>
    <t>Lk 78–88 ja ptk 4 konspekt</t>
  </si>
  <si>
    <t>Õppida kontrolltööks</t>
  </si>
  <si>
    <t>Koristada ruum ülevaatuseks</t>
  </si>
  <si>
    <t>Tellida õpperühmale pitsa</t>
  </si>
  <si>
    <t>Essee mustand</t>
  </si>
  <si>
    <t>Vastenda 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</si>
</sst>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0" fillId="0" borderId="0" xfId="15" applyNumberFormat="1" applyFont="1">
      <alignment horizontal="center" vertical="center"/>
    </xf>
    <xf numFmtId="14" fontId="9" fillId="0" borderId="1" xfId="16" applyNumberFormat="1">
      <alignment horizontal="center" vertical="center"/>
    </xf>
    <xf numFmtId="14" fontId="5" fillId="2" borderId="4" xfId="4" applyNumberFormat="1">
      <alignment horizontal="left" vertical="top" indent="1"/>
    </xf>
  </cellXfs>
  <cellStyles count="18">
    <cellStyle name="20% – rõhk1" xfId="14" builtinId="30" customBuiltin="1"/>
    <cellStyle name="Aasta" xfId="17"/>
    <cellStyle name="Alguskuupäev" xfId="16"/>
    <cellStyle name="Hüperlink" xfId="6" builtinId="8" customBuiltin="1"/>
    <cellStyle name="Koma" xfId="8" builtinId="3" customBuiltin="1"/>
    <cellStyle name="Koma [0]" xfId="9" builtinId="6" customBuiltin="1"/>
    <cellStyle name="Kuupäev" xfId="15"/>
    <cellStyle name="Külastatud hüperlink" xfId="7" builtinId="9" customBuiltin="1"/>
    <cellStyle name="Märkus" xfId="13" builtinId="10" customBuiltin="1"/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tsent" xfId="12" builtinId="5" customBuiltin="1"/>
    <cellStyle name="Valuuta" xfId="10" builtinId="4" customBuiltin="1"/>
    <cellStyle name="Valuuta [0]" xfId="11" builtinId="7" customBuiltin="1"/>
  </cellStyles>
  <dxfs count="7">
    <dxf>
      <numFmt numFmtId="168" formatCode="d/mm/yyyy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Nädala ülesandeloend" defaultPivotStyle="PivotStyleLight16">
    <tableStyle name="Nädala ülesandeloend" pivot="0" count="5">
      <tableStyleElement type="wholeTable" dxfId="6"/>
      <tableStyleElement type="headerRow" dxfId="5"/>
      <tableStyleElement type="firstColumn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ÜlesanneteAjakava" displayName="ÜlesanneteAjakava" ref="B6:I11" headerRowCount="0" totalsRowShown="0">
  <tableColumns count="8">
    <tableColumn id="1" name="Veerg1"/>
    <tableColumn id="2" name="Veerg2" dataDxfId="1">
      <calculatedColumnFormula>IFERROR(INDEX(Ülesandeloend[],MATCH(C$5&amp;$B6,Ülesandeloend[Vastenda andmed],0),3),"")</calculatedColumnFormula>
    </tableColumn>
    <tableColumn id="3" name="Veerg3">
      <calculatedColumnFormula>IFERROR(INDEX(Ülesandeloend[],MATCH(D$5&amp;$B6,Ülesandeloend[Vastenda andmed],0),3),"")</calculatedColumnFormula>
    </tableColumn>
    <tableColumn id="4" name="Veerg4">
      <calculatedColumnFormula>IFERROR(INDEX(Ülesandeloend[],MATCH(E$5&amp;$B6,Ülesandeloend[Vastenda andmed],0),3),"")</calculatedColumnFormula>
    </tableColumn>
    <tableColumn id="5" name="Veerg5">
      <calculatedColumnFormula>IFERROR(INDEX(Ülesandeloend[],MATCH(F$5&amp;$B6,Ülesandeloend[Vastenda andmed],0),3),"")</calculatedColumnFormula>
    </tableColumn>
    <tableColumn id="6" name="Veerg6">
      <calculatedColumnFormula>IFERROR(INDEX(Ülesandeloend[],MATCH(G$5&amp;$B6,Ülesandeloend[Vastenda andmed],0),3),"")</calculatedColumnFormula>
    </tableColumn>
    <tableColumn id="7" name="Veerg7">
      <calculatedColumnFormula>IFERROR(INDEX(Ülesandeloend[],MATCH(H$5&amp;$B6,Ülesandeloend[Vastenda andmed],0),3),"")</calculatedColumnFormula>
    </tableColumn>
    <tableColumn id="8" name="Veerg8">
      <calculatedColumnFormula>IFERROR(INDEX(Ülesandeloend[],MATCH(I$5&amp;$B6,Ülesandeloend[Vastenda andmed],0),3),"")</calculatedColumnFormula>
    </tableColumn>
  </tableColumns>
  <tableStyleInfo name="Nädala ülesandeloend" showFirstColumn="1" showLastColumn="0" showRowStripes="1" showColumnStripes="0"/>
  <extLst>
    <ext xmlns:x14="http://schemas.microsoft.com/office/spreadsheetml/2009/9/main" uri="{504A1905-F514-4f6f-8877-14C23A59335A}">
      <x14:table altTextSummary="Sisestage selle tabeli esimesse veergu õppeainete nimetused ja teised veerud värskendatakse automaatselt töölehe „Ülesandeloend“ veergu Ülesanne sisestatud ülesannete põhjal."/>
    </ext>
  </extLst>
</table>
</file>

<file path=xl/tables/table2.xml><?xml version="1.0" encoding="utf-8"?>
<table xmlns="http://schemas.openxmlformats.org/spreadsheetml/2006/main" id="1" name="Ülesandeloend" displayName="Ülesandeloend" ref="B3:E12" totalsRowShown="0">
  <autoFilter ref="B3:E12"/>
  <sortState ref="B5:E13">
    <sortCondition ref="B4:B13"/>
  </sortState>
  <tableColumns count="4">
    <tableColumn id="1" name="Kuupäev" dataDxfId="0" dataCellStyle="Kuupäev"/>
    <tableColumn id="3" name="Õppeaine"/>
    <tableColumn id="4" name="Ülesanne"/>
    <tableColumn id="2" name="Vastenda andmed">
      <calculatedColumnFormula>Ülesandeloend[[#This Row],[Kuupäev]]&amp;Ülesandeloend[[#This Row],[Õppeaine]]</calculatedColumnFormula>
    </tableColumn>
  </tableColumns>
  <tableStyleInfo name="Nädala ülesandeloend" showFirstColumn="0" showLastColumn="0" showRowStripes="0" showColumnStripes="0"/>
  <extLst>
    <ext xmlns:x14="http://schemas.microsoft.com/office/spreadsheetml/2009/9/main" uri="{504A1905-F514-4f6f-8877-14C23A59335A}">
      <x14:table altTextSummary="Sisestage kuupäev, õppeaine ja ülesanne. Kindlate kirjete otsimiseks saate kasutada tabelifiltreid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25.710937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3" t="s">
        <v>0</v>
      </c>
    </row>
    <row r="2" spans="2:9" ht="50.1" customHeight="1" thickBot="1" x14ac:dyDescent="0.3">
      <c r="B2" s="2" t="s">
        <v>1</v>
      </c>
    </row>
    <row r="3" spans="2:9" ht="50.1" customHeight="1" thickBot="1" x14ac:dyDescent="0.3">
      <c r="B3" s="4" t="s">
        <v>2</v>
      </c>
      <c r="H3" s="5" t="s">
        <v>10</v>
      </c>
      <c r="I3" s="10">
        <f ca="1">TODAY()</f>
        <v>42877</v>
      </c>
    </row>
    <row r="4" spans="2:9" ht="30" customHeight="1" x14ac:dyDescent="0.25">
      <c r="B4" s="7" t="s">
        <v>3</v>
      </c>
      <c r="C4" s="7" t="str">
        <f ca="1">TEXT(WEEKDAY(Alguskuupäev),"aaaa")</f>
        <v>esmaspäev</v>
      </c>
      <c r="D4" s="7" t="str">
        <f ca="1">TEXT(WEEKDAY(Alguskuupäev)+1,"aaaa")</f>
        <v>teisipäev</v>
      </c>
      <c r="E4" s="7" t="str">
        <f ca="1">TEXT(WEEKDAY(Alguskuupäev)+2,"aaaa")</f>
        <v>kolmapäev</v>
      </c>
      <c r="F4" s="7" t="str">
        <f ca="1">TEXT(WEEKDAY(Alguskuupäev)+3,"aaaa")</f>
        <v>neljapäev</v>
      </c>
      <c r="G4" s="7" t="str">
        <f ca="1">TEXT(WEEKDAY(Alguskuupäev)+4,"aaaa")</f>
        <v>reede</v>
      </c>
      <c r="H4" s="7" t="str">
        <f ca="1">TEXT(WEEKDAY(Alguskuupäev)+5,"aaaa")</f>
        <v>laupäev</v>
      </c>
      <c r="I4" s="7" t="str">
        <f ca="1">TEXT(WEEKDAY(Alguskuupäev)+6,"aaaa")</f>
        <v>pühapäev</v>
      </c>
    </row>
    <row r="5" spans="2:9" ht="30" customHeight="1" x14ac:dyDescent="0.25">
      <c r="B5" s="6">
        <f ca="1">YEAR(Alguskuupäev)</f>
        <v>2017</v>
      </c>
      <c r="C5" s="11">
        <f ca="1">Alguskuupäev</f>
        <v>42877</v>
      </c>
      <c r="D5" s="11">
        <f ca="1">C5+1</f>
        <v>42878</v>
      </c>
      <c r="E5" s="11">
        <f t="shared" ref="E5:I5" ca="1" si="0">D5+1</f>
        <v>42879</v>
      </c>
      <c r="F5" s="11">
        <f t="shared" ca="1" si="0"/>
        <v>42880</v>
      </c>
      <c r="G5" s="11">
        <f t="shared" ca="1" si="0"/>
        <v>42881</v>
      </c>
      <c r="H5" s="11">
        <f t="shared" ca="1" si="0"/>
        <v>42882</v>
      </c>
      <c r="I5" s="11">
        <f t="shared" ca="1" si="0"/>
        <v>42883</v>
      </c>
    </row>
    <row r="6" spans="2:9" ht="60" customHeight="1" x14ac:dyDescent="0.25">
      <c r="B6" s="1" t="s">
        <v>4</v>
      </c>
      <c r="C6" s="1" t="str">
        <f ca="1">IFERROR(INDEX(Ülesandeloend[],MATCH(C$5&amp;$B6,Ülesandeloend[Vastenda andmed],0),3),"")</f>
        <v/>
      </c>
      <c r="D6" s="1" t="str">
        <f ca="1">IFERROR(INDEX(Ülesandeloend[],MATCH(D$5&amp;$B6,Ülesandeloend[Vastenda andmed],0),3),"")</f>
        <v/>
      </c>
      <c r="E6" s="1" t="str">
        <f ca="1">IFERROR(INDEX(Ülesandeloend[],MATCH(E$5&amp;$B6,Ülesandeloend[Vastenda andmed],0),3),"")</f>
        <v/>
      </c>
      <c r="F6" s="1" t="str">
        <f ca="1">IFERROR(INDEX(Ülesandeloend[],MATCH(F$5&amp;$B6,Ülesandeloend[Vastenda andmed],0),3),"")</f>
        <v/>
      </c>
      <c r="G6" s="1" t="str">
        <f ca="1">IFERROR(INDEX(Ülesandeloend[],MATCH(G$5&amp;$B6,Ülesandeloend[Vastenda andmed],0),3),"")</f>
        <v/>
      </c>
      <c r="H6" s="1" t="str">
        <f ca="1">IFERROR(INDEX(Ülesandeloend[],MATCH(H$5&amp;$B6,Ülesandeloend[Vastenda andmed],0),3),"")</f>
        <v/>
      </c>
      <c r="I6" s="1" t="str">
        <f ca="1">IFERROR(INDEX(Ülesandeloend[],MATCH(I$5&amp;$B6,Ülesandeloend[Vastenda andmed],0),3),"")</f>
        <v>Essee mustand</v>
      </c>
    </row>
    <row r="7" spans="2:9" ht="60" customHeight="1" x14ac:dyDescent="0.25">
      <c r="B7" s="1" t="s">
        <v>5</v>
      </c>
      <c r="C7" s="1" t="str">
        <f ca="1">IFERROR(INDEX(Ülesandeloend[],MATCH(C$5&amp;$B7,Ülesandeloend[Vastenda andmed],0),3),"")</f>
        <v/>
      </c>
      <c r="D7" s="1" t="str">
        <f ca="1">IFERROR(INDEX(Ülesandeloend[],MATCH(D$5&amp;$B7,Ülesandeloend[Vastenda andmed],0),3),"")</f>
        <v/>
      </c>
      <c r="E7" s="1" t="str">
        <f ca="1">IFERROR(INDEX(Ülesandeloend[],MATCH(E$5&amp;$B7,Ülesandeloend[Vastenda andmed],0),3),"")</f>
        <v>Valmistuda laboratoorseks tööks</v>
      </c>
      <c r="F7" s="1" t="str">
        <f ca="1">IFERROR(INDEX(Ülesandeloend[],MATCH(F$5&amp;$B7,Ülesandeloend[Vastenda andmed],0),3),"")</f>
        <v/>
      </c>
      <c r="G7" s="1" t="str">
        <f ca="1">IFERROR(INDEX(Ülesandeloend[],MATCH(G$5&amp;$B7,Ülesandeloend[Vastenda andmed],0),3),"")</f>
        <v/>
      </c>
      <c r="H7" s="1" t="str">
        <f ca="1">IFERROR(INDEX(Ülesandeloend[],MATCH(H$5&amp;$B7,Ülesandeloend[Vastenda andmed],0),3),"")</f>
        <v/>
      </c>
      <c r="I7" s="1" t="str">
        <f ca="1">IFERROR(INDEX(Ülesandeloend[],MATCH(I$5&amp;$B7,Ülesandeloend[Vastenda andmed],0),3),"")</f>
        <v/>
      </c>
    </row>
    <row r="8" spans="2:9" ht="60" customHeight="1" x14ac:dyDescent="0.25">
      <c r="B8" s="1" t="s">
        <v>6</v>
      </c>
      <c r="C8" s="1" t="str">
        <f ca="1">IFERROR(INDEX(Ülesandeloend[],MATCH(C$5&amp;$B8,Ülesandeloend[Vastenda andmed],0),3),"")</f>
        <v/>
      </c>
      <c r="D8" s="1" t="str">
        <f ca="1">IFERROR(INDEX(Ülesandeloend[],MATCH(D$5&amp;$B8,Ülesandeloend[Vastenda andmed],0),3),"")</f>
        <v>Tööleht 56 (ainult paaritud) ja õppida neljapäevaseks kontrolltööks</v>
      </c>
      <c r="E8" s="1" t="str">
        <f ca="1">IFERROR(INDEX(Ülesandeloend[],MATCH(E$5&amp;$B8,Ülesandeloend[Vastenda andmed],0),3),"")</f>
        <v/>
      </c>
      <c r="F8" s="1" t="str">
        <f ca="1">IFERROR(INDEX(Ülesandeloend[],MATCH(F$5&amp;$B8,Ülesandeloend[Vastenda andmed],0),3),"")</f>
        <v/>
      </c>
      <c r="G8" s="1" t="str">
        <f ca="1">IFERROR(INDEX(Ülesandeloend[],MATCH(G$5&amp;$B8,Ülesandeloend[Vastenda andmed],0),3),"")</f>
        <v/>
      </c>
      <c r="H8" s="1" t="str">
        <f ca="1">IFERROR(INDEX(Ülesandeloend[],MATCH(H$5&amp;$B8,Ülesandeloend[Vastenda andmed],0),3),"")</f>
        <v/>
      </c>
      <c r="I8" s="1" t="str">
        <f ca="1">IFERROR(INDEX(Ülesandeloend[],MATCH(I$5&amp;$B8,Ülesandeloend[Vastenda andmed],0),3),"")</f>
        <v/>
      </c>
    </row>
    <row r="9" spans="2:9" ht="60" customHeight="1" x14ac:dyDescent="0.25">
      <c r="B9" s="1" t="s">
        <v>7</v>
      </c>
      <c r="C9" s="1" t="str">
        <f ca="1">IFERROR(INDEX(Ülesandeloend[],MATCH(C$5&amp;$B9,Ülesandeloend[Vastenda andmed],0),3),"")</f>
        <v/>
      </c>
      <c r="D9" s="1" t="str">
        <f ca="1">IFERROR(INDEX(Ülesandeloend[],MATCH(D$5&amp;$B9,Ülesandeloend[Vastenda andmed],0),3),"")</f>
        <v/>
      </c>
      <c r="E9" s="1" t="str">
        <f ca="1">IFERROR(INDEX(Ülesandeloend[],MATCH(E$5&amp;$B9,Ülesandeloend[Vastenda andmed],0),3),"")</f>
        <v/>
      </c>
      <c r="F9" s="1" t="str">
        <f ca="1">IFERROR(INDEX(Ülesandeloend[],MATCH(F$5&amp;$B9,Ülesandeloend[Vastenda andmed],0),3),"")</f>
        <v/>
      </c>
      <c r="G9" s="1" t="str">
        <f ca="1">IFERROR(INDEX(Ülesandeloend[],MATCH(G$5&amp;$B9,Ülesandeloend[Vastenda andmed],0),3),"")</f>
        <v>Lk 78–88 ja ptk 4 konspekt</v>
      </c>
      <c r="H9" s="1" t="str">
        <f ca="1">IFERROR(INDEX(Ülesandeloend[],MATCH(H$5&amp;$B9,Ülesandeloend[Vastenda andmed],0),3),"")</f>
        <v/>
      </c>
      <c r="I9" s="1" t="str">
        <f ca="1">IFERROR(INDEX(Ülesandeloend[],MATCH(I$5&amp;$B9,Ülesandeloend[Vastenda andmed],0),3),"")</f>
        <v/>
      </c>
    </row>
    <row r="10" spans="2:9" ht="60" customHeight="1" x14ac:dyDescent="0.25">
      <c r="B10" s="1" t="s">
        <v>8</v>
      </c>
      <c r="C10" s="1" t="str">
        <f ca="1">IFERROR(INDEX(Ülesandeloend[],MATCH(C$5&amp;$B10,Ülesandeloend[Vastenda andmed],0),3),"")</f>
        <v>Lk 90 ja üle vaadata ptk 5 reedeseks kontrolltööks</v>
      </c>
      <c r="D10" s="1" t="str">
        <f ca="1">IFERROR(INDEX(Ülesandeloend[],MATCH(D$5&amp;$B10,Ülesandeloend[Vastenda andmed],0),3),"")</f>
        <v/>
      </c>
      <c r="E10" s="1" t="str">
        <f ca="1">IFERROR(INDEX(Ülesandeloend[],MATCH(E$5&amp;$B10,Ülesandeloend[Vastenda andmed],0),3),"")</f>
        <v/>
      </c>
      <c r="F10" s="1" t="str">
        <f ca="1">IFERROR(INDEX(Ülesandeloend[],MATCH(F$5&amp;$B10,Ülesandeloend[Vastenda andmed],0),3),"")</f>
        <v>Ptk 5–8 kontrolltöö</v>
      </c>
      <c r="G10" s="1" t="str">
        <f ca="1">IFERROR(INDEX(Ülesandeloend[],MATCH(G$5&amp;$B10,Ülesandeloend[Vastenda andmed],0),3),"")</f>
        <v>Õppida kontrolltööks</v>
      </c>
      <c r="H10" s="1" t="str">
        <f ca="1">IFERROR(INDEX(Ülesandeloend[],MATCH(H$5&amp;$B10,Ülesandeloend[Vastenda andmed],0),3),"")</f>
        <v/>
      </c>
      <c r="I10" s="1" t="str">
        <f ca="1">IFERROR(INDEX(Ülesandeloend[],MATCH(I$5&amp;$B10,Ülesandeloend[Vastenda andmed],0),3),"")</f>
        <v/>
      </c>
    </row>
    <row r="11" spans="2:9" ht="60" customHeight="1" x14ac:dyDescent="0.25">
      <c r="B11" s="1" t="s">
        <v>9</v>
      </c>
      <c r="C11" s="1" t="str">
        <f ca="1">IFERROR(INDEX(Ülesandeloend[],MATCH(C$5&amp;$B11,Ülesandeloend[Vastenda andmed],0),3),"")</f>
        <v/>
      </c>
      <c r="D11" s="1" t="str">
        <f ca="1">IFERROR(INDEX(Ülesandeloend[],MATCH(D$5&amp;$B11,Ülesandeloend[Vastenda andmed],0),3),"")</f>
        <v/>
      </c>
      <c r="E11" s="1" t="str">
        <f ca="1">IFERROR(INDEX(Ülesandeloend[],MATCH(E$5&amp;$B11,Ülesandeloend[Vastenda andmed],0),3),"")</f>
        <v/>
      </c>
      <c r="F11" s="1" t="str">
        <f ca="1">IFERROR(INDEX(Ülesandeloend[],MATCH(F$5&amp;$B11,Ülesandeloend[Vastenda andmed],0),3),"")</f>
        <v/>
      </c>
      <c r="G11" s="1" t="str">
        <f ca="1">IFERROR(INDEX(Ülesandeloend[],MATCH(G$5&amp;$B11,Ülesandeloend[Vastenda andmed],0),3),"")</f>
        <v/>
      </c>
      <c r="H11" s="1" t="str">
        <f ca="1">IFERROR(INDEX(Ülesandeloend[],MATCH(H$5&amp;$B11,Ülesandeloend[Vastenda andmed],0),3),"")</f>
        <v>Koristada ruum ülevaatuseks</v>
      </c>
      <c r="I11" s="1" t="str">
        <f ca="1">IFERROR(INDEX(Ülesandeloend[],MATCH(I$5&amp;$B11,Ülesandeloend[Vastenda andmed],0),3),"")</f>
        <v/>
      </c>
    </row>
  </sheetData>
  <dataValidations count="10">
    <dataValidation allowBlank="1" showInputMessage="1" showErrorMessage="1" prompt="Töölehel „Nädala ülesannete ajakava“ saate jälgida nädala ülesandeid. Ajakava automaatseks värskendamiseks lisage töölehele „Ülesandeloend“ ülesandeid. Töölehele „Ülesandeloend“ liikumiseks valige lahter B1." sqref="A1"/>
    <dataValidation allowBlank="1" showInputMessage="1" showErrorMessage="1" prompt="Töölehe „Ülesandeloend“ navigeerimislink" sqref="B1"/>
    <dataValidation allowBlank="1" showInputMessage="1" showErrorMessage="1" prompt="Töölehe üldpealkiri on lahtrites B2 ja B3. Sisestage ajakava alguskuupäev lahtrisse I3." sqref="B2"/>
    <dataValidation allowBlank="1" showInputMessage="1" showErrorMessage="1" prompt="Sisestage ajakava alguskuupäev parempoolsesse lahtrisse." sqref="H3"/>
    <dataValidation allowBlank="1" showInputMessage="1" showErrorMessage="1" prompt="Sisestage sellesse lahtrisse ajakava alguskuupäev. Ülesannete ajakava tabelis kuvatav nädal värskendatakse automaatselt, nii et see algaks sisestatud kuupäevaga." sqref="I3"/>
    <dataValidation allowBlank="1" showInputMessage="1" showErrorMessage="1" prompt="Lahtris I3 oleva alguskuupäeva aastaarv. Sisestage sellesse veergu selle päiselahtri alla õppeainete nimetused. Vastavad ülesanded värskendatakse töölehele „Ülesandeloend“ sisestatud andmete põhjal automaatselt." sqref="B5"/>
    <dataValidation allowBlank="1" showInputMessage="1" showErrorMessage="1" prompt="Vasakpoolsesse veergu sisestatud õppeainete ülesanded värskendatakse töölehe „Ülesandeloend“ kirjete põhjal automaatselt lahtrites C6 kuni I11." sqref="C6"/>
    <dataValidation allowBlank="1" showInputMessage="1" showErrorMessage="1" prompt="Sisestage sellesse lahtrisse selle ülesannete ajakava kategoorianimi." sqref="B4"/>
    <dataValidation allowBlank="1" showInputMessage="1" showErrorMessage="1" prompt="Lahtrid C4 kuni I4 sisaldavad nädalapäevi. Selles lahtris olev nädala alguspäev värskendatakse automaatselt ajakava alguskuupäeva põhjal. Selle nädalapäeva muutmiseks sisestage lahtrisse I3 uus kuupäev." sqref="C4"/>
    <dataValidation allowBlank="1" showInputMessage="1" showErrorMessage="1" prompt="Lahtrid C5 kuni I5 sisaldavad kasvavas järjestuses kuupäevi, mis tähistavad nädalapäevi alates lahtrisse I3 sisestatud alguskuupäevast." sqref="C5"/>
  </dataValidations>
  <hyperlinks>
    <hyperlink ref="B1" location="Ülesandeloend!A1" tooltip="Valige töölehe „Ülesandeloend“ kuvamiseks" display="Ülesandeloendisse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3" width="29.7109375" customWidth="1"/>
    <col min="4" max="4" width="67.42578125" customWidth="1"/>
    <col min="5" max="5" width="27.28515625" hidden="1" customWidth="1"/>
    <col min="6" max="6" width="2.7109375" customWidth="1"/>
  </cols>
  <sheetData>
    <row r="1" spans="2:5" ht="30" customHeight="1" x14ac:dyDescent="0.25">
      <c r="B1" s="3" t="s">
        <v>11</v>
      </c>
    </row>
    <row r="2" spans="2:5" ht="50.1" customHeight="1" x14ac:dyDescent="0.25">
      <c r="B2" s="4" t="s">
        <v>12</v>
      </c>
    </row>
    <row r="3" spans="2:5" ht="30" customHeight="1" x14ac:dyDescent="0.25">
      <c r="B3" s="7" t="s">
        <v>13</v>
      </c>
      <c r="C3" s="7" t="s">
        <v>14</v>
      </c>
      <c r="D3" s="7" t="s">
        <v>15</v>
      </c>
      <c r="E3" s="7" t="s">
        <v>25</v>
      </c>
    </row>
    <row r="4" spans="2:5" ht="30" customHeight="1" x14ac:dyDescent="0.25">
      <c r="B4" s="9">
        <f ca="1">TODAY()</f>
        <v>42877</v>
      </c>
      <c r="C4" s="1" t="s">
        <v>8</v>
      </c>
      <c r="D4" s="1" t="s">
        <v>16</v>
      </c>
      <c r="E4" s="8" t="str">
        <f ca="1">Ülesandeloend[[#This Row],[Kuupäev]]&amp;Ülesandeloend[[#This Row],[Õppeaine]]</f>
        <v>42877AJAL 101</v>
      </c>
    </row>
    <row r="5" spans="2:5" ht="30" customHeight="1" x14ac:dyDescent="0.25">
      <c r="B5" s="9">
        <f ca="1">TODAY()+1</f>
        <v>42878</v>
      </c>
      <c r="C5" s="1" t="s">
        <v>6</v>
      </c>
      <c r="D5" s="1" t="s">
        <v>17</v>
      </c>
      <c r="E5" s="8" t="str">
        <f ca="1">Ülesandeloend[[#This Row],[Kuupäev]]&amp;Ülesandeloend[[#This Row],[Õppeaine]]</f>
        <v>42878MAT 101</v>
      </c>
    </row>
    <row r="6" spans="2:5" ht="30" customHeight="1" x14ac:dyDescent="0.25">
      <c r="B6" s="9">
        <f ca="1">TODAY()+2</f>
        <v>42879</v>
      </c>
      <c r="C6" s="1" t="s">
        <v>5</v>
      </c>
      <c r="D6" s="1" t="s">
        <v>18</v>
      </c>
      <c r="E6" s="8" t="str">
        <f ca="1">Ülesandeloend[[#This Row],[Kuupäev]]&amp;Ülesandeloend[[#This Row],[Õppeaine]]</f>
        <v>42879KUNST 101</v>
      </c>
    </row>
    <row r="7" spans="2:5" ht="30" customHeight="1" x14ac:dyDescent="0.25">
      <c r="B7" s="9">
        <f ca="1">TODAY()+3</f>
        <v>42880</v>
      </c>
      <c r="C7" s="1" t="s">
        <v>8</v>
      </c>
      <c r="D7" s="1" t="s">
        <v>19</v>
      </c>
      <c r="E7" s="8" t="str">
        <f ca="1">Ülesandeloend[[#This Row],[Kuupäev]]&amp;Ülesandeloend[[#This Row],[Õppeaine]]</f>
        <v>42880AJAL 101</v>
      </c>
    </row>
    <row r="8" spans="2:5" ht="30" customHeight="1" x14ac:dyDescent="0.25">
      <c r="B8" s="9">
        <f ca="1">TODAY()+4</f>
        <v>42881</v>
      </c>
      <c r="C8" s="1" t="s">
        <v>7</v>
      </c>
      <c r="D8" s="1" t="s">
        <v>20</v>
      </c>
      <c r="E8" s="8" t="str">
        <f ca="1">Ülesandeloend[[#This Row],[Kuupäev]]&amp;Ülesandeloend[[#This Row],[Õppeaine]]</f>
        <v>42881KIRJ 101</v>
      </c>
    </row>
    <row r="9" spans="2:5" ht="30" customHeight="1" x14ac:dyDescent="0.25">
      <c r="B9" s="9">
        <f ca="1">TODAY()+4</f>
        <v>42881</v>
      </c>
      <c r="C9" s="1" t="s">
        <v>8</v>
      </c>
      <c r="D9" s="1" t="s">
        <v>21</v>
      </c>
      <c r="E9" s="8" t="str">
        <f ca="1">Ülesandeloend[[#This Row],[Kuupäev]]&amp;Ülesandeloend[[#This Row],[Õppeaine]]</f>
        <v>42881AJAL 101</v>
      </c>
    </row>
    <row r="10" spans="2:5" ht="30" customHeight="1" x14ac:dyDescent="0.25">
      <c r="B10" s="9">
        <f ca="1">TODAY()+5</f>
        <v>42882</v>
      </c>
      <c r="C10" s="1" t="s">
        <v>9</v>
      </c>
      <c r="D10" s="1" t="s">
        <v>22</v>
      </c>
      <c r="E10" s="8" t="str">
        <f ca="1">Ülesandeloend[[#This Row],[Kuupäev]]&amp;Ülesandeloend[[#This Row],[Õppeaine]]</f>
        <v>42882MUU</v>
      </c>
    </row>
    <row r="11" spans="2:5" ht="30" customHeight="1" x14ac:dyDescent="0.25">
      <c r="B11" s="9">
        <f ca="1">TODAY()+5</f>
        <v>42882</v>
      </c>
      <c r="C11" s="1" t="s">
        <v>9</v>
      </c>
      <c r="D11" s="1" t="s">
        <v>23</v>
      </c>
      <c r="E11" s="8" t="str">
        <f ca="1">Ülesandeloend[[#This Row],[Kuupäev]]&amp;Ülesandeloend[[#This Row],[Õppeaine]]</f>
        <v>42882MUU</v>
      </c>
    </row>
    <row r="12" spans="2:5" ht="30" customHeight="1" x14ac:dyDescent="0.25">
      <c r="B12" s="9">
        <f ca="1">TODAY()+6</f>
        <v>42883</v>
      </c>
      <c r="C12" s="1" t="s">
        <v>4</v>
      </c>
      <c r="D12" s="1" t="s">
        <v>24</v>
      </c>
      <c r="E12" s="8" t="str">
        <f ca="1">Ülesandeloend[[#This Row],[Kuupäev]]&amp;Ülesandeloend[[#This Row],[Õppeaine]]</f>
        <v>42883INGL 101</v>
      </c>
    </row>
  </sheetData>
  <dataConsolidate/>
  <dataValidations count="7">
    <dataValidation allowBlank="1" showInputMessage="1" showErrorMessage="1" prompt="Sellel töölehel saate luua ülesandeloendi. Ülesanded tabelis „Ülesannete ajakava“ värskendatakse automaatselt. Töölehele „Nädala ülesannete ajakava“ naasmiseks valige B1." sqref="A1"/>
    <dataValidation allowBlank="1" showInputMessage="1" showErrorMessage="1" prompt="Töölehe „Nädala ülesannete ajakava“ navigeerimislink" sqref="B1"/>
    <dataValidation allowBlank="1" showInputMessage="1" showErrorMessage="1" prompt="Selles lahtris on töölehe üldpealkiri. Allolevasse tabelisse saate sisestada ülesannete üksikasjad." sqref="B2"/>
    <dataValidation allowBlank="1" showInputMessage="1" showErrorMessage="1" prompt="Sisestage sellesse veergu selle päiselahtri alla kuupäev. Kindlate kirjete otsimiseks saate kasutada päisefiltreid." sqref="B3"/>
    <dataValidation allowBlank="1" showInputMessage="1" showErrorMessage="1" prompt="Valige selles veerus selle päiselahtri all soovitud õppeaine. Õppeainete loend värskendatakse tabeli „Ülesannete ajakava“ veerus B. Vajutage ripploendi avamiseks klahvikombinatsiooni ALT+allanool ja seejärel valimiseks sisestusklahvi (ENTER)." sqref="C3"/>
    <dataValidation allowBlank="1" showInputMessage="1" showErrorMessage="1" prompt="Sisestage sellesse veergu selle päiselahtri alla veerus C olevale õppeainele vastav ülesanne." sqref="D3"/>
    <dataValidation type="list" errorStyle="warning" allowBlank="1" showInputMessage="1" showErrorMessage="1" error="Kirje ei vasta selle loendi üksustele. Uue kirje valimiseks valige Ei ning vajutage seejärel klahvikombinatsiooni ALT+allanool ja sisestusklahvi (ENTER). Valiku tühjendamiseks valige LOOBU." sqref="C4:C12">
      <formula1>Õppeained</formula1>
    </dataValidation>
  </dataValidations>
  <hyperlinks>
    <hyperlink ref="B1" location="'Nädala ülesannete ajakava'!A1" tooltip="Valige töölehe „Nädala ülesannete ajakava“ kuvamiseks" display="Nädala ülesannete ajakavasse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8</vt:i4>
      </vt:variant>
    </vt:vector>
  </HeadingPairs>
  <TitlesOfParts>
    <vt:vector size="10" baseType="lpstr">
      <vt:lpstr>Nädala ülesannete ajakava</vt:lpstr>
      <vt:lpstr>Ülesandeloend</vt:lpstr>
      <vt:lpstr>Alguskuupäev</vt:lpstr>
      <vt:lpstr>Pealkiri1</vt:lpstr>
      <vt:lpstr>'Nädala ülesannete ajakava'!Prinditiitlid</vt:lpstr>
      <vt:lpstr>Ülesandeloend!Prinditiitlid</vt:lpstr>
      <vt:lpstr>ReapealkirjaAla1..I3</vt:lpstr>
      <vt:lpstr>Veerupealkiri2</vt:lpstr>
      <vt:lpstr>VäliKes</vt:lpstr>
      <vt:lpstr>Õppeained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2017-05-22T13:55:33Z</dcterms:modified>
</cp:coreProperties>
</file>