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510_Accessible_Templates_B11\04_PreDTP_Done\es-MX\"/>
    </mc:Choice>
  </mc:AlternateContent>
  <xr:revisionPtr revIDLastSave="0" documentId="12_ncr:500000_{E42EB73F-6D05-4409-85AD-8948304987E0}" xr6:coauthVersionLast="32" xr6:coauthVersionMax="32" xr10:uidLastSave="{00000000-0000-0000-0000-000000000000}"/>
  <bookViews>
    <workbookView xWindow="0" yWindow="0" windowWidth="28650" windowHeight="11895" xr2:uid="{00000000-000D-0000-FFFF-FFFF00000000}"/>
  </bookViews>
  <sheets>
    <sheet name="Datos de clientes potenciales" sheetId="2" r:id="rId1"/>
    <sheet name="Previsión de ventas " sheetId="3" r:id="rId2"/>
    <sheet name="Previsión ponderada mensual" sheetId="4" r:id="rId3"/>
  </sheets>
  <definedNames>
    <definedName name="_xlnm._FilterDatabase" localSheetId="0">'Datos de clientes potenciales'!$I$5:$I$8</definedName>
    <definedName name="FechaDeSeguimiento">'Datos de clientes potenciales'!$B$3</definedName>
    <definedName name="Fila_inicial">MIN(ROW(DatosDeClientesPotenciales[]))+1</definedName>
    <definedName name="Nombre_de_la_compañía">'Datos de clientes potenciales'!$B$1</definedName>
    <definedName name="Título1">DatosDeClientesPotenciales[[#Headers],[Nombre del cliente potencial]]</definedName>
    <definedName name="Título2">VentasDePrevisión[[#Headers],[Nombre del cliente potencial]]</definedName>
    <definedName name="TítuloDeFilaRegión1..N22">'Previsión de ventas '!$B$21</definedName>
    <definedName name="_xlnm.Print_Titles" localSheetId="0">'Datos de clientes potenciales'!$5:$5</definedName>
    <definedName name="_xlnm.Print_Titles" localSheetId="1">'Previsión de ventas '!$5:$5</definedName>
    <definedName name="ÚltimaEntrada">MIN(ROW(DatosDeClientesPotenciales[]))+ROWS(DatosDeClientesPotenciales[])-1</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6" i="3"/>
  <c r="N7" i="3" l="1"/>
  <c r="N8" i="3"/>
  <c r="N9" i="3"/>
  <c r="N10" i="3"/>
  <c r="N11" i="3"/>
  <c r="N12" i="3"/>
  <c r="N13" i="3"/>
  <c r="N14" i="3"/>
  <c r="N15" i="3"/>
  <c r="N16" i="3"/>
  <c r="N17" i="3"/>
  <c r="N18" i="3"/>
  <c r="N19" i="3"/>
  <c r="M7" i="3"/>
  <c r="M8" i="3"/>
  <c r="M9" i="3"/>
  <c r="M10" i="3"/>
  <c r="M11" i="3"/>
  <c r="M12" i="3"/>
  <c r="M13" i="3"/>
  <c r="M14" i="3"/>
  <c r="M15" i="3"/>
  <c r="M16" i="3"/>
  <c r="M17" i="3"/>
  <c r="M18" i="3"/>
  <c r="M19" i="3"/>
  <c r="L7" i="3"/>
  <c r="L8" i="3"/>
  <c r="L9" i="3"/>
  <c r="L10" i="3"/>
  <c r="L11" i="3"/>
  <c r="L12" i="3"/>
  <c r="L13" i="3"/>
  <c r="L14" i="3"/>
  <c r="L15" i="3"/>
  <c r="L16" i="3"/>
  <c r="L17" i="3"/>
  <c r="L18" i="3"/>
  <c r="L19" i="3"/>
  <c r="K7" i="3"/>
  <c r="K8" i="3"/>
  <c r="K9" i="3"/>
  <c r="K10" i="3"/>
  <c r="K11" i="3"/>
  <c r="K12" i="3"/>
  <c r="K13" i="3"/>
  <c r="K14" i="3"/>
  <c r="K15" i="3"/>
  <c r="K16" i="3"/>
  <c r="K17" i="3"/>
  <c r="K18" i="3"/>
  <c r="K19" i="3"/>
  <c r="J7" i="3"/>
  <c r="J8" i="3"/>
  <c r="J9" i="3"/>
  <c r="J10" i="3"/>
  <c r="J11" i="3"/>
  <c r="J12" i="3"/>
  <c r="J13" i="3"/>
  <c r="J14" i="3"/>
  <c r="J15" i="3"/>
  <c r="J16" i="3"/>
  <c r="J17" i="3"/>
  <c r="J18" i="3"/>
  <c r="J19" i="3"/>
  <c r="H7" i="3"/>
  <c r="H8" i="3"/>
  <c r="H9" i="3"/>
  <c r="H10" i="3"/>
  <c r="H11" i="3"/>
  <c r="H12" i="3"/>
  <c r="H13" i="3"/>
  <c r="H14" i="3"/>
  <c r="H15" i="3"/>
  <c r="H16" i="3"/>
  <c r="H17" i="3"/>
  <c r="H18" i="3"/>
  <c r="H19" i="3"/>
  <c r="G7" i="3"/>
  <c r="G8" i="3"/>
  <c r="G9" i="3"/>
  <c r="G10" i="3"/>
  <c r="G11" i="3"/>
  <c r="G12" i="3"/>
  <c r="G13" i="3"/>
  <c r="G14" i="3"/>
  <c r="G15" i="3"/>
  <c r="G16" i="3"/>
  <c r="G17" i="3"/>
  <c r="G18" i="3"/>
  <c r="G19" i="3"/>
  <c r="F7" i="3"/>
  <c r="F8" i="3"/>
  <c r="F9" i="3"/>
  <c r="F10" i="3"/>
  <c r="F11" i="3"/>
  <c r="F12" i="3"/>
  <c r="F13" i="3"/>
  <c r="F14" i="3"/>
  <c r="F15" i="3"/>
  <c r="F16" i="3"/>
  <c r="F17" i="3"/>
  <c r="F18" i="3"/>
  <c r="F19" i="3"/>
  <c r="E7" i="3"/>
  <c r="E8" i="3"/>
  <c r="E9" i="3"/>
  <c r="E10" i="3"/>
  <c r="E11" i="3"/>
  <c r="E12" i="3"/>
  <c r="E13" i="3"/>
  <c r="E14" i="3"/>
  <c r="E15" i="3"/>
  <c r="E16" i="3"/>
  <c r="E17" i="3"/>
  <c r="E18" i="3"/>
  <c r="E19" i="3"/>
  <c r="D7" i="3"/>
  <c r="D8" i="3"/>
  <c r="D9" i="3"/>
  <c r="D10" i="3"/>
  <c r="D11" i="3"/>
  <c r="D12" i="3"/>
  <c r="D13" i="3"/>
  <c r="D14" i="3"/>
  <c r="D15" i="3"/>
  <c r="D16" i="3"/>
  <c r="D17" i="3"/>
  <c r="D18" i="3"/>
  <c r="D19" i="3"/>
  <c r="C7" i="3"/>
  <c r="C8" i="3"/>
  <c r="C9" i="3"/>
  <c r="C10" i="3"/>
  <c r="C11" i="3"/>
  <c r="C12" i="3"/>
  <c r="C13" i="3"/>
  <c r="C14" i="3"/>
  <c r="C15" i="3"/>
  <c r="C16" i="3"/>
  <c r="C17" i="3"/>
  <c r="C18" i="3"/>
  <c r="C19" i="3"/>
  <c r="B7" i="3"/>
  <c r="B8" i="3"/>
  <c r="B9" i="3"/>
  <c r="B10" i="3"/>
  <c r="B11" i="3"/>
  <c r="B12" i="3"/>
  <c r="B13" i="3"/>
  <c r="B14" i="3"/>
  <c r="B15" i="3"/>
  <c r="B16" i="3"/>
  <c r="B17" i="3"/>
  <c r="B18" i="3"/>
  <c r="B19" i="3"/>
  <c r="G9" i="2"/>
  <c r="J8" i="2" l="1"/>
  <c r="J7" i="2"/>
  <c r="J6" i="2"/>
  <c r="J9" i="2" l="1"/>
  <c r="N6" i="3"/>
  <c r="M6" i="3"/>
  <c r="L6" i="3"/>
  <c r="K6" i="3"/>
  <c r="J6" i="3"/>
  <c r="H6" i="3"/>
  <c r="G6" i="3"/>
  <c r="F6" i="3"/>
  <c r="E6" i="3"/>
  <c r="D6" i="3"/>
  <c r="C6" i="3"/>
  <c r="B6" i="3"/>
  <c r="B1" i="4" l="1"/>
  <c r="B4" i="3"/>
  <c r="B4" i="2"/>
  <c r="B1" i="3"/>
  <c r="B3" i="2" l="1"/>
  <c r="B3" i="3" s="1"/>
  <c r="G20" i="3" l="1"/>
  <c r="F20" i="3"/>
  <c r="J20" i="3"/>
  <c r="K20" i="3"/>
  <c r="I20" i="3"/>
  <c r="L20" i="3"/>
  <c r="M20" i="3"/>
  <c r="H20" i="3"/>
  <c r="D20" i="3"/>
  <c r="E20" i="3"/>
  <c r="C20" i="3"/>
  <c r="C21" i="3" s="1"/>
  <c r="D21" i="3" l="1"/>
  <c r="E21" i="3" s="1"/>
  <c r="F21" i="3" s="1"/>
  <c r="G21" i="3" s="1"/>
  <c r="H21" i="3" s="1"/>
  <c r="I21" i="3" s="1"/>
  <c r="J21" i="3" s="1"/>
  <c r="K21" i="3" s="1"/>
  <c r="L21" i="3" s="1"/>
  <c r="M21" i="3" s="1"/>
  <c r="N20" i="3"/>
  <c r="N21" i="3" l="1"/>
</calcChain>
</file>

<file path=xl/sharedStrings.xml><?xml version="1.0" encoding="utf-8"?>
<sst xmlns="http://schemas.openxmlformats.org/spreadsheetml/2006/main" count="41" uniqueCount="37">
  <si>
    <t>Nombre de la compañía</t>
  </si>
  <si>
    <t>Seguimiento detallado de clientes potenciales</t>
  </si>
  <si>
    <t>Nombre del cliente potencial</t>
  </si>
  <si>
    <t>A. Datum Corporation</t>
  </si>
  <si>
    <t>Adventure Works</t>
  </si>
  <si>
    <t>Alpine Ski House</t>
  </si>
  <si>
    <t>Total</t>
  </si>
  <si>
    <t>Contacto del cliente potencial</t>
  </si>
  <si>
    <t>Cliente potencial 
Origen</t>
  </si>
  <si>
    <t>Cliente potencial 
Región</t>
  </si>
  <si>
    <t>Cliente potencial 
Tipo</t>
  </si>
  <si>
    <t>Estratégico</t>
  </si>
  <si>
    <t>Táctico</t>
  </si>
  <si>
    <t>Oportunidad potencial</t>
  </si>
  <si>
    <t>Oportunidad 
de venta</t>
  </si>
  <si>
    <t>Previsión 
Cierre</t>
  </si>
  <si>
    <t>Enero</t>
  </si>
  <si>
    <t>Febrero</t>
  </si>
  <si>
    <t>Marzo</t>
  </si>
  <si>
    <t>CONFIDENCIAL</t>
  </si>
  <si>
    <t>Ponderada 
Previsión</t>
  </si>
  <si>
    <t>Previsión de ventas</t>
  </si>
  <si>
    <t>Total acumulado</t>
  </si>
  <si>
    <t>Enero 
Previsión</t>
  </si>
  <si>
    <t>Febrero 
Previsión</t>
  </si>
  <si>
    <t>Marzo 
Previsión</t>
  </si>
  <si>
    <t>Abril 
Previsión</t>
  </si>
  <si>
    <t>Mayo 
Previsión</t>
  </si>
  <si>
    <t>Junio 
Previsión</t>
  </si>
  <si>
    <t>Previsión de julio</t>
  </si>
  <si>
    <t>Agosto 
Previsión</t>
  </si>
  <si>
    <t>Septiembre 
Previsión</t>
  </si>
  <si>
    <t>Octubre 
Previsión</t>
  </si>
  <si>
    <t>Noviembre 
Previsión</t>
  </si>
  <si>
    <t>Diciembre 
Previsión</t>
  </si>
  <si>
    <t>Previsión ponderada mensual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</si>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</sst>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7" x14ac:knownFonts="1">
    <font>
      <sz val="11"/>
      <color theme="1" tint="0.14996795556505021"/>
      <name val="Calibri"/>
      <family val="2"/>
      <scheme val="minor"/>
    </font>
    <font>
      <sz val="18"/>
      <color theme="3"/>
      <name val="Cambria"/>
      <family val="1"/>
      <scheme val="major"/>
    </font>
    <font>
      <b/>
      <sz val="11"/>
      <color theme="1" tint="0.24994659260841701"/>
      <name val="Cambria"/>
      <family val="1"/>
      <scheme val="major"/>
    </font>
    <font>
      <b/>
      <sz val="14"/>
      <color theme="1" tint="0.14996795556505021"/>
      <name val="Calibri"/>
      <family val="2"/>
      <scheme val="minor"/>
    </font>
    <font>
      <sz val="11"/>
      <color theme="1" tint="0.14996795556505021"/>
      <name val="Calibri"/>
      <family val="2"/>
      <scheme val="minor"/>
    </font>
    <font>
      <sz val="26"/>
      <color theme="1" tint="0.14996795556505021"/>
      <name val="Cambria"/>
      <family val="2"/>
      <scheme val="major"/>
    </font>
    <font>
      <sz val="11"/>
      <name val="Calibri"/>
      <family val="2"/>
      <scheme val="minor"/>
    </font>
  </fonts>
  <fills count="4">
    <fill>
      <patternFill patternType="none"/>
    </fill>
    <fill>
      <patternFill patternType="gray125"/>
    </fill>
    <fill>
      <patternFill patternType="solid">
        <fgColor theme="4" tint="0.39994506668294322"/>
        <bgColor indexed="64"/>
      </patternFill>
    </fill>
    <fill>
      <patternFill patternType="solid">
        <fgColor theme="0" tint="-0.14996795556505021"/>
        <bgColor indexed="64"/>
      </patternFill>
    </fill>
  </fills>
  <borders count="6">
    <border>
      <left/>
      <right/>
      <top/>
      <bottom/>
      <diagonal/>
    </border>
    <border>
      <left/>
      <right/>
      <top/>
      <bottom style="thick">
        <color theme="4" tint="-0.499984740745262"/>
      </bottom>
      <diagonal/>
    </border>
    <border>
      <left/>
      <right style="thin">
        <color theme="4" tint="-0.499984740745262"/>
      </right>
      <top/>
      <bottom/>
      <diagonal/>
    </border>
    <border>
      <left/>
      <right/>
      <top/>
      <bottom style="medium">
        <color theme="4" tint="-0.24994659260841701"/>
      </bottom>
      <diagonal/>
    </border>
    <border>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s>
  <cellStyleXfs count="13">
    <xf numFmtId="0" fontId="0" fillId="0" borderId="0">
      <alignment horizontal="left" vertical="center" wrapText="1"/>
    </xf>
    <xf numFmtId="0" fontId="1" fillId="2" borderId="3" applyProtection="0">
      <alignment horizontal="left" vertical="center"/>
    </xf>
    <xf numFmtId="14" fontId="2" fillId="0" borderId="0" applyProtection="0">
      <alignment horizontal="left" vertical="center"/>
    </xf>
    <xf numFmtId="0" fontId="3" fillId="0" borderId="0" applyFill="0" applyProtection="0">
      <alignment horizontal="right" vertical="center"/>
    </xf>
    <xf numFmtId="0" fontId="4" fillId="0" borderId="0" applyNumberFormat="0" applyFill="0" applyBorder="0" applyProtection="0">
      <alignment horizontal="right" vertical="center" wrapText="1"/>
    </xf>
    <xf numFmtId="165" fontId="6" fillId="0" borderId="0" applyFill="0" applyBorder="0" applyProtection="0">
      <alignment horizontal="right" vertical="center"/>
    </xf>
    <xf numFmtId="164" fontId="4" fillId="0" borderId="0" applyFill="0" applyBorder="0" applyProtection="0">
      <alignment horizontal="right" vertical="center"/>
    </xf>
    <xf numFmtId="9" fontId="4" fillId="0" borderId="0" applyFont="0" applyFill="0" applyBorder="0" applyProtection="0">
      <alignment horizontal="right" vertical="center"/>
    </xf>
    <xf numFmtId="0" fontId="4" fillId="0" borderId="2" applyNumberFormat="0" applyFont="0" applyFill="0" applyAlignment="0" applyProtection="0">
      <alignment horizontal="right" vertical="center" wrapText="1"/>
    </xf>
    <xf numFmtId="0" fontId="5" fillId="0" borderId="1" applyNumberFormat="0" applyFill="0" applyProtection="0">
      <alignment horizontal="left" vertical="center"/>
    </xf>
    <xf numFmtId="0" fontId="4" fillId="3" borderId="4" applyNumberFormat="0" applyAlignment="0" applyProtection="0"/>
    <xf numFmtId="0" fontId="4" fillId="0" borderId="0" applyNumberFormat="0" applyFont="0" applyFill="0" applyBorder="0">
      <alignment horizontal="left" vertical="center" indent="3"/>
    </xf>
    <xf numFmtId="0" fontId="6" fillId="3" borderId="5" applyNumberFormat="0" applyFont="0" applyFill="0" applyAlignment="0">
      <alignment horizontal="right" vertical="center"/>
    </xf>
  </cellStyleXfs>
  <cellXfs count="21">
    <xf numFmtId="0" fontId="0" fillId="0" borderId="0" xfId="0">
      <alignment horizontal="left" vertical="center" wrapText="1"/>
    </xf>
    <xf numFmtId="0" fontId="1" fillId="2" borderId="3" xfId="1">
      <alignment horizontal="left" vertical="center"/>
    </xf>
    <xf numFmtId="14" fontId="2" fillId="0" borderId="0" xfId="2">
      <alignment horizontal="left" vertical="center"/>
    </xf>
    <xf numFmtId="0" fontId="0" fillId="0" borderId="0" xfId="0" applyFont="1" applyFill="1" applyBorder="1">
      <alignment horizontal="left" vertical="center" wrapText="1"/>
    </xf>
    <xf numFmtId="0" fontId="5" fillId="0" borderId="1" xfId="9">
      <alignment horizontal="left" vertical="center"/>
    </xf>
    <xf numFmtId="0" fontId="0" fillId="0" borderId="2" xfId="8" applyFont="1" applyFill="1" applyAlignment="1">
      <alignment horizontal="left" vertical="center" wrapText="1"/>
    </xf>
    <xf numFmtId="164" fontId="4" fillId="0" borderId="0" xfId="6" applyFill="1" applyBorder="1">
      <alignment horizontal="right" vertical="center"/>
    </xf>
    <xf numFmtId="0" fontId="0" fillId="0" borderId="0" xfId="11" applyFont="1" applyFill="1" applyBorder="1">
      <alignment horizontal="left" vertical="center" indent="3"/>
    </xf>
    <xf numFmtId="0" fontId="4" fillId="0" borderId="0" xfId="4">
      <alignment horizontal="right" vertical="center" wrapText="1"/>
    </xf>
    <xf numFmtId="0" fontId="3" fillId="0" borderId="0" xfId="3">
      <alignment horizontal="right" vertical="center"/>
    </xf>
    <xf numFmtId="165" fontId="6" fillId="0" borderId="0" xfId="5" applyFill="1" applyBorder="1">
      <alignment horizontal="right" vertical="center"/>
    </xf>
    <xf numFmtId="165" fontId="6" fillId="3" borderId="4" xfId="5" applyFill="1" applyBorder="1">
      <alignment horizontal="right" vertical="center"/>
    </xf>
    <xf numFmtId="165" fontId="6" fillId="0" borderId="2" xfId="8" applyNumberFormat="1" applyFont="1" applyFill="1" applyAlignment="1">
      <alignment horizontal="right" vertical="center"/>
    </xf>
    <xf numFmtId="0" fontId="4" fillId="3" borderId="5" xfId="12" applyFont="1" applyAlignment="1">
      <alignment horizontal="left" vertical="center" wrapText="1"/>
    </xf>
    <xf numFmtId="165" fontId="6" fillId="3" borderId="5" xfId="5" applyFill="1" applyBorder="1">
      <alignment horizontal="right" vertical="center"/>
    </xf>
    <xf numFmtId="165" fontId="6" fillId="0" borderId="0" xfId="0" applyNumberFormat="1" applyFont="1" applyFill="1" applyBorder="1" applyAlignment="1">
      <alignment horizontal="right" vertical="center"/>
    </xf>
    <xf numFmtId="165" fontId="6" fillId="0" borderId="2" xfId="0" applyNumberFormat="1" applyFont="1" applyFill="1" applyBorder="1" applyAlignment="1">
      <alignment horizontal="right" vertical="center"/>
    </xf>
    <xf numFmtId="9" fontId="4" fillId="0" borderId="0" xfId="7" applyFill="1" applyBorder="1">
      <alignment horizontal="right" vertical="center"/>
    </xf>
    <xf numFmtId="164" fontId="4" fillId="0" borderId="0" xfId="0" applyNumberFormat="1" applyFont="1" applyFill="1" applyBorder="1" applyAlignment="1">
      <alignment horizontal="right" vertical="center"/>
    </xf>
    <xf numFmtId="0" fontId="4" fillId="0" borderId="0" xfId="0" applyFont="1" applyFill="1" applyBorder="1">
      <alignment horizontal="left" vertical="center" wrapText="1"/>
    </xf>
    <xf numFmtId="0" fontId="3" fillId="0" borderId="0" xfId="3">
      <alignment horizontal="right" vertical="center"/>
    </xf>
  </cellXfs>
  <cellStyles count="13">
    <cellStyle name="Borde derecho" xfId="8" xr:uid="{00000000-0005-0000-0000-00000A000000}"/>
    <cellStyle name="Borde inferior derecho" xfId="12" xr:uid="{00000000-0005-0000-0000-000009000000}"/>
    <cellStyle name="Cierre de previsión" xfId="11" xr:uid="{00000000-0005-0000-0000-000002000000}"/>
    <cellStyle name="Encabezado 1" xfId="1" builtinId="16" customBuiltin="1"/>
    <cellStyle name="Encabezado 4" xfId="4" builtinId="19" customBuiltin="1"/>
    <cellStyle name="Moneda" xfId="5" builtinId="4" customBuiltin="1"/>
    <cellStyle name="Moneda [0]" xfId="6" builtinId="7" customBuiltin="1"/>
    <cellStyle name="Normal" xfId="0" builtinId="0" customBuiltin="1"/>
    <cellStyle name="Porcentaje" xfId="7" builtinId="5" customBuiltin="1"/>
    <cellStyle name="Título" xfId="9" builtinId="15" customBuiltin="1"/>
    <cellStyle name="Título 2" xfId="2" builtinId="17" customBuiltin="1"/>
    <cellStyle name="Título 3" xfId="3" builtinId="18" customBuiltin="1"/>
    <cellStyle name="Total" xfId="10" builtinId="25" customBuiltin="1"/>
  </cellStyles>
  <dxfs count="58">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5" formatCode="&quot;$&quot;#,##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5" formatCode="&quot;$&quot;#,##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164" formatCode="&quot;$&quot;#,##0.0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164" formatCode="&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border>
        <right style="thin">
          <color theme="4" tint="-0.499984740745262"/>
        </right>
        <vertic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border>
        <right style="thin">
          <color theme="4" tint="-0.499984740745262"/>
        </right>
        <vertical/>
      </border>
    </dxf>
    <dxf>
      <font>
        <b val="0"/>
        <i val="0"/>
        <color theme="1" tint="0.14996795556505021"/>
      </font>
      <fill>
        <patternFill>
          <bgColor theme="0" tint="-0.14996795556505021"/>
        </patternFill>
      </fill>
      <border>
        <top style="medium">
          <color theme="4" tint="-0.24994659260841701"/>
        </top>
        <bottom style="thick">
          <color theme="4" tint="-0.499984740745262"/>
        </bottom>
      </border>
    </dxf>
    <dxf>
      <font>
        <b val="0"/>
        <i val="0"/>
        <color theme="3"/>
      </font>
      <fill>
        <patternFill patternType="solid">
          <fgColor theme="4"/>
          <bgColor theme="4" tint="0.39994506668294322"/>
        </patternFill>
      </fill>
      <border diagonalUp="0" diagonalDown="0">
        <left/>
        <right/>
        <top style="thick">
          <color theme="4" tint="-0.499984740745262"/>
        </top>
        <bottom style="thin">
          <color theme="4" tint="-0.24994659260841701"/>
        </bottom>
        <vertical/>
        <horizontal/>
      </border>
    </dxf>
    <dxf>
      <font>
        <color theme="3"/>
      </font>
      <fill>
        <patternFill>
          <bgColor theme="0" tint="-4.9989318521683403E-2"/>
        </patternFill>
      </fill>
      <border>
        <left/>
        <right/>
        <top style="thin">
          <color theme="4" tint="-0.24994659260841701"/>
        </top>
        <bottom style="thin">
          <color theme="4" tint="-0.24994659260841701"/>
        </bottom>
        <horizontal style="thin">
          <color theme="4" tint="-0.24994659260841701"/>
        </horizont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dxf>
    <dxf>
      <font>
        <b/>
        <i val="0"/>
        <color theme="3"/>
      </font>
      <fill>
        <patternFill>
          <bgColor theme="0" tint="-0.14996795556505021"/>
        </patternFill>
      </fill>
      <border>
        <top style="double">
          <color theme="4" tint="-0.499984740745262"/>
        </top>
        <bottom style="thick">
          <color theme="4" tint="-0.499984740745262"/>
        </bottom>
      </border>
    </dxf>
    <dxf>
      <font>
        <b/>
        <i val="0"/>
        <color theme="3"/>
      </font>
      <fill>
        <patternFill patternType="solid">
          <fgColor theme="4"/>
          <bgColor theme="4"/>
        </patternFill>
      </fill>
      <border diagonalUp="0" diagonalDown="0">
        <left/>
        <right/>
        <top/>
        <bottom/>
        <vertical/>
        <horizontal/>
      </border>
    </dxf>
    <dxf>
      <font>
        <color theme="3"/>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Seguimiento detallado de clientes potenciales" defaultPivotStyle="PivotStyleLight16">
    <tableStyle name="Seguimiento detallado de clientes potenciales" pivot="0" count="7" xr9:uid="{00000000-0011-0000-FFFF-FFFF00000000}">
      <tableStyleElement type="wholeTable" dxfId="57"/>
      <tableStyleElement type="headerRow" dxfId="56"/>
      <tableStyleElement type="totalRow" dxfId="55"/>
      <tableStyleElement type="firstColumn" dxfId="54"/>
      <tableStyleElement type="lastColumn" dxfId="53"/>
      <tableStyleElement type="firstRowStripe" dxfId="52"/>
      <tableStyleElement type="firstColumnStripe" dxfId="51"/>
    </tableStyle>
    <tableStyle name="Previsión de ventas" pivot="0" count="8" xr9:uid="{00000000-0011-0000-FFFF-FFFF01000000}">
      <tableStyleElement type="wholeTable" dxfId="50"/>
      <tableStyleElement type="headerRow" dxfId="49"/>
      <tableStyleElement type="totalRow" dxfId="48"/>
      <tableStyleElement type="firstColumn" dxfId="47"/>
      <tableStyleElement type="lastColumn" dxfId="46"/>
      <tableStyleElement type="firstRowStripe" dxfId="45"/>
      <tableStyleElement type="firstColumnStripe" dxfId="44"/>
      <tableStyleElement type="firstHeaderCell" dxfId="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Mensual</c:v>
          </c:tx>
          <c:spPr>
            <a:ln w="38100"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'Previsión de ventas '!$C$20:$N$20</c:f>
              <c:numCache>
                <c:formatCode>"$"#,##0</c:formatCode>
                <c:ptCount val="12"/>
                <c:pt idx="0">
                  <c:v>270000</c:v>
                </c:pt>
                <c:pt idx="1">
                  <c:v>20000</c:v>
                </c:pt>
                <c:pt idx="2">
                  <c:v>20000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E82-4B8C-8617-F5FD126A3E6C}"/>
            </c:ext>
          </c:extLst>
        </c:ser>
        <c:ser>
          <c:idx val="1"/>
          <c:order val="1"/>
          <c:tx>
            <c:v>Acumulativo</c:v>
          </c:tx>
          <c:spPr>
            <a:ln w="38100" cap="rnd">
              <a:solidFill>
                <a:schemeClr val="accent4"/>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'Previsión de ventas '!$C$21:$N$21</c:f>
              <c:numCache>
                <c:formatCode>"$"#,##0</c:formatCode>
                <c:ptCount val="12"/>
                <c:pt idx="0">
                  <c:v>270000</c:v>
                </c:pt>
                <c:pt idx="1">
                  <c:v>290000</c:v>
                </c:pt>
                <c:pt idx="2">
                  <c:v>310000</c:v>
                </c:pt>
                <c:pt idx="3">
                  <c:v>310000</c:v>
                </c:pt>
                <c:pt idx="4">
                  <c:v>310000</c:v>
                </c:pt>
                <c:pt idx="5">
                  <c:v>310000</c:v>
                </c:pt>
                <c:pt idx="6">
                  <c:v>310000</c:v>
                </c:pt>
                <c:pt idx="7">
                  <c:v>310000</c:v>
                </c:pt>
                <c:pt idx="8">
                  <c:v>310000</c:v>
                </c:pt>
                <c:pt idx="9">
                  <c:v>310000</c:v>
                </c:pt>
                <c:pt idx="10">
                  <c:v>310000</c:v>
                </c:pt>
                <c:pt idx="11">
                  <c:v>310000</c:v>
                </c:pt>
              </c:numCache>
            </c:numRef>
          </c:val>
          <c:smooth val="0"/>
          <c:extLst>
            <c:ext xmlns:c16="http://schemas.microsoft.com/office/drawing/2014/chart" uri="{C3380CC4-5D6E-409C-BE32-E72D297353CC}">
              <c16:uniqueId val="{00000001-7E82-4B8C-8617-F5FD126A3E6C}"/>
            </c:ext>
          </c:extLst>
        </c:ser>
        <c:dLbls>
          <c:dLblPos val="ctr"/>
          <c:showLegendKey val="0"/>
          <c:showVal val="1"/>
          <c:showCatName val="0"/>
          <c:showSerName val="0"/>
          <c:showPercent val="0"/>
          <c:showBubbleSize val="0"/>
        </c:dLbls>
        <c:smooth val="0"/>
        <c:axId val="116616584"/>
        <c:axId val="116616968"/>
      </c:lineChart>
      <c:catAx>
        <c:axId val="116616584"/>
        <c:scaling>
          <c:orientation val="minMax"/>
        </c:scaling>
        <c:delete val="0"/>
        <c:axPos val="b"/>
        <c:title>
          <c:tx>
            <c:rich>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Mes</a:t>
                </a:r>
              </a:p>
            </c:rich>
          </c:tx>
          <c:overlay val="0"/>
          <c:spPr>
            <a:noFill/>
            <a:ln>
              <a:noFill/>
            </a:ln>
            <a:effectLst/>
          </c:spPr>
          <c:txPr>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es-E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s-ES"/>
          </a:p>
        </c:txPr>
        <c:crossAx val="116616968"/>
        <c:crosses val="autoZero"/>
        <c:auto val="1"/>
        <c:lblAlgn val="ctr"/>
        <c:lblOffset val="100"/>
        <c:noMultiLvlLbl val="0"/>
      </c:catAx>
      <c:valAx>
        <c:axId val="1166169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Previsión de ingresos</a:t>
                </a:r>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es-E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11661658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E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238125</xdr:colOff>
      <xdr:row>2</xdr:row>
      <xdr:rowOff>76200</xdr:rowOff>
    </xdr:from>
    <xdr:to>
      <xdr:col>1</xdr:col>
      <xdr:colOff>11296650</xdr:colOff>
      <xdr:row>38</xdr:row>
      <xdr:rowOff>28575</xdr:rowOff>
    </xdr:to>
    <xdr:graphicFrame macro="">
      <xdr:nvGraphicFramePr>
        <xdr:cNvPr id="2" name="Previsión ponderada mensual" descr="Gráfico de líneas que muestra los ingresos de la previsión mensual y acumulativa">
          <a:extLst>
            <a:ext uri="{FF2B5EF4-FFF2-40B4-BE49-F238E27FC236}">
              <a16:creationId xmlns:a16="http://schemas.microsoft.com/office/drawing/2014/main" id="{80BFB67B-E508-4D47-97F7-4D187001B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osDeClientesPotenciales" displayName="DatosDeClientesPotenciales" ref="B5:J9" totalsRowCount="1">
  <autoFilter ref="B5:J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Nombre del cliente potencial" totalsRowLabel="Total" dataDxfId="42" totalsRowDxfId="41"/>
    <tableColumn id="2" xr3:uid="{00000000-0010-0000-0000-000002000000}" name="Contacto del cliente potencial" dataDxfId="40" totalsRowDxfId="39"/>
    <tableColumn id="3" xr3:uid="{00000000-0010-0000-0000-000003000000}" name="Cliente potencial _x000a_Origen" dataDxfId="38" totalsRowDxfId="37"/>
    <tableColumn id="4" xr3:uid="{00000000-0010-0000-0000-000004000000}" name="Cliente potencial _x000a_Región" dataDxfId="36" totalsRowDxfId="35"/>
    <tableColumn id="5" xr3:uid="{00000000-0010-0000-0000-000005000000}" name="Cliente potencial _x000a_Tipo" dataDxfId="34" totalsRowDxfId="33"/>
    <tableColumn id="6" xr3:uid="{00000000-0010-0000-0000-000006000000}" name="Oportunidad potencial" totalsRowFunction="sum" totalsRowDxfId="32" dataCellStyle="Moneda [0]"/>
    <tableColumn id="7" xr3:uid="{00000000-0010-0000-0000-000007000000}" name="Oportunidad _x000a_de venta" dataDxfId="31" totalsRowDxfId="30" dataCellStyle="Porcentaje"/>
    <tableColumn id="8" xr3:uid="{00000000-0010-0000-0000-000008000000}" name="Previsión _x000a_Cierre" dataDxfId="29" totalsRowDxfId="28"/>
    <tableColumn id="9" xr3:uid="{00000000-0010-0000-0000-000009000000}" name="Ponderada _x000a_Previsión" totalsRowFunction="sum" dataDxfId="27" totalsRowDxfId="26" dataCellStyle="Moneda [0]">
      <calculatedColumnFormula>IFERROR(IF(DatosDeClientesPotenciales[Oportunidad 
de venta]&lt;&gt;"",DatosDeClientesPotenciales[Oportunidad 
de venta]*DatosDeClientesPotenciales[Oportunidad potencial],""),"")</calculatedColumnFormula>
    </tableColumn>
  </tableColumns>
  <tableStyleInfo name="Seguimiento detallado de clientes potenciales" showFirstColumn="0" showLastColumn="0" showRowStripes="1" showColumnStripes="0"/>
  <extLst>
    <ext xmlns:x14="http://schemas.microsoft.com/office/spreadsheetml/2009/9/main" uri="{504A1905-F514-4f6f-8877-14C23A59335A}">
      <x14:table altTextSummary="Escribe el nombre del cliente potencial, el contacto, el origen, el tipo, la oportunidad potencial, la oportunidad de venta, el mes de cierre de la previsión y la previsión ponderada. La previsión ponderada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ntasDePrevisión" displayName="VentasDePrevisión" ref="B5:N20" totalsRowCount="1">
  <autoFilter ref="B5:N1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Nombre del cliente potencial" totalsRowLabel="Total" dataDxfId="25" totalsRowDxfId="12">
      <calculatedColumnFormula>IFERROR(IF(AND(DatosDeClientesPotenciales[Nombre del cliente potencial] &lt;&gt; "", ROW(VentasDePrevisión[Nombre del cliente potencial])&lt;&gt;ÚltimaEntrada),DatosDeClientesPotenciales[Nombre del cliente potencial], ""),"")</calculatedColumnFormula>
    </tableColumn>
    <tableColumn id="2" xr3:uid="{00000000-0010-0000-0100-000002000000}" name="Enero _x000a_Previsión" totalsRowFunction="sum" dataDxfId="24" totalsRowDxfId="11" dataCellStyle="Moneda">
      <calculatedColumnFormula>IFERROR(IF(DatosDeClientesPotenciales[Previsión 
Cierre] &lt;&gt;"",IF(DatosDeClientesPotenciales[Previsión 
Cierre]= "Enero",DatosDeClientesPotenciales[Ponderada 
Previsión],0),""),"")</calculatedColumnFormula>
    </tableColumn>
    <tableColumn id="3" xr3:uid="{00000000-0010-0000-0100-000003000000}" name="Febrero _x000a_Previsión" totalsRowFunction="sum" dataDxfId="23" totalsRowDxfId="10" dataCellStyle="Moneda">
      <calculatedColumnFormula>IFERROR(IF(DatosDeClientesPotenciales[Previsión 
Cierre] &lt;&gt;"",IF(DatosDeClientesPotenciales[Previsión 
Cierre] = "Febrero",DatosDeClientesPotenciales[Ponderada 
Previsión],0),""),"")</calculatedColumnFormula>
    </tableColumn>
    <tableColumn id="4" xr3:uid="{00000000-0010-0000-0100-000004000000}" name="Marzo _x000a_Previsión" totalsRowFunction="sum" dataDxfId="22" totalsRowDxfId="9" dataCellStyle="Moneda">
      <calculatedColumnFormula>IFERROR(IF(DatosDeClientesPotenciales[Previsión 
Cierre] &lt;&gt;"",IF(DatosDeClientesPotenciales[Previsión 
Cierre] = "Marzo",DatosDeClientesPotenciales[Ponderada 
Previsión],0),""),"")</calculatedColumnFormula>
    </tableColumn>
    <tableColumn id="5" xr3:uid="{00000000-0010-0000-0100-000005000000}" name="Abril _x000a_Previsión" totalsRowFunction="sum" dataDxfId="21" totalsRowDxfId="8">
      <calculatedColumnFormula>IFERROR(IF(DatosDeClientesPotenciales[Previsión 
Cierre] &lt;&gt;"",IF(DatosDeClientesPotenciales[Previsión 
Cierre] = "Abril",DatosDeClientesPotenciales[Ponderada 
Previsión],0),""),"")</calculatedColumnFormula>
    </tableColumn>
    <tableColumn id="6" xr3:uid="{00000000-0010-0000-0100-000006000000}" name="Mayo _x000a_Previsión" totalsRowFunction="sum" dataDxfId="20" totalsRowDxfId="7" dataCellStyle="Moneda">
      <calculatedColumnFormula>IFERROR(IF(DatosDeClientesPotenciales[Previsión 
Cierre] &lt;&gt;"",IF(DatosDeClientesPotenciales[Previsión 
Cierre] = "Mayo",DatosDeClientesPotenciales[Ponderada 
Previsión],0),""),"")</calculatedColumnFormula>
    </tableColumn>
    <tableColumn id="7" xr3:uid="{00000000-0010-0000-0100-000007000000}" name="Junio _x000a_Previsión" totalsRowFunction="sum" dataDxfId="19" totalsRowDxfId="6" dataCellStyle="Moneda">
      <calculatedColumnFormula>IFERROR(IF(DatosDeClientesPotenciales[Previsión 
Cierre] &lt;&gt;"",IF(DatosDeClientesPotenciales[Previsión 
Cierre] = "Junio",DatosDeClientesPotenciales[Ponderada 
Previsión],0),""),"")</calculatedColumnFormula>
    </tableColumn>
    <tableColumn id="8" xr3:uid="{00000000-0010-0000-0100-000008000000}" name="Previsión de julio" totalsRowFunction="sum" dataDxfId="18" totalsRowDxfId="5" dataCellStyle="Moneda">
      <calculatedColumnFormula>IFERROR(IF(DatosDeClientesPotenciales[Previsión 
Cierre] &lt;&gt;"",IF(DatosDeClientesPotenciales[Previsión 
Cierre] = "Julio",DatosDeClientesPotenciales[Ponderada 
Previsión],0),""),"")</calculatedColumnFormula>
    </tableColumn>
    <tableColumn id="9" xr3:uid="{00000000-0010-0000-0100-000009000000}" name="Agosto _x000a_Previsión" totalsRowFunction="sum" dataDxfId="17" totalsRowDxfId="4">
      <calculatedColumnFormula>IFERROR(IF(DatosDeClientesPotenciales[Previsión 
Cierre] &lt;&gt;"",IF(DatosDeClientesPotenciales[Previsión 
Cierre] = "Agosto",DatosDeClientesPotenciales[Ponderada 
Previsión],0),""),"")</calculatedColumnFormula>
    </tableColumn>
    <tableColumn id="10" xr3:uid="{00000000-0010-0000-0100-00000A000000}" name="Septiembre _x000a_Previsión" totalsRowFunction="sum" dataDxfId="16" totalsRowDxfId="3" dataCellStyle="Moneda">
      <calculatedColumnFormula>IFERROR(IF(DatosDeClientesPotenciales[Previsión 
Cierre] &lt;&gt;"",IF(DatosDeClientesPotenciales[Previsión 
Cierre] = "Septiembre",DatosDeClientesPotenciales[Ponderada 
Previsión],0),""),"")</calculatedColumnFormula>
    </tableColumn>
    <tableColumn id="11" xr3:uid="{00000000-0010-0000-0100-00000B000000}" name="Octubre _x000a_Previsión" totalsRowFunction="sum" dataDxfId="15" totalsRowDxfId="2" dataCellStyle="Moneda">
      <calculatedColumnFormula>IFERROR(IF(DatosDeClientesPotenciales[Previsión 
Cierre] &lt;&gt;"",IF(DatosDeClientesPotenciales[Previsión 
Cierre] = "Octubre",DatosDeClientesPotenciales[Ponderada 
Previsión],0),""),"")</calculatedColumnFormula>
    </tableColumn>
    <tableColumn id="12" xr3:uid="{00000000-0010-0000-0100-00000C000000}" name="Noviembre _x000a_Previsión" totalsRowFunction="sum" dataDxfId="14" totalsRowDxfId="1" dataCellStyle="Moneda">
      <calculatedColumnFormula>IFERROR(IF(DatosDeClientesPotenciales[Previsión 
Cierre] &lt;&gt;"",IF(DatosDeClientesPotenciales[Previsión 
Cierre] = "Noviembre",DatosDeClientesPotenciales[Ponderada 
Previsión],0),""),"")</calculatedColumnFormula>
    </tableColumn>
    <tableColumn id="13" xr3:uid="{00000000-0010-0000-0100-00000D000000}" name="Diciembre _x000a_Previsión" totalsRowFunction="sum" dataDxfId="13" totalsRowDxfId="0" dataCellStyle="Moneda">
      <calculatedColumnFormula>IFERROR(IF(DatosDeClientesPotenciales[Previsión 
Cierre] &lt;&gt;"",IF(DatosDeClientesPotenciales[Previsión 
Cierre] = "Diciembre",DatosDeClientesPotenciales[Ponderada 
Previsión],0),""),"")</calculatedColumnFormula>
    </tableColumn>
  </tableColumns>
  <tableStyleInfo name="Previsión de ventas" showFirstColumn="1" showLastColumn="0" showRowStripes="0" showColumnStripes="0"/>
  <extLst>
    <ext xmlns:x14="http://schemas.microsoft.com/office/spreadsheetml/2009/9/main" uri="{504A1905-F514-4f6f-8877-14C23A59335A}">
      <x14:table altTextSummary="El nombre del cliente potencial, la previsión para cada mes como Previsión de enero, Previsión de febrero, etc. se actualizan automáticamente en esta tabla Ventas de Previsión con entradas de la hoja de cálculo Datos de clientes potenciales."/>
    </ext>
  </extLst>
</table>
</file>

<file path=xl/theme/theme1.xml><?xml version="1.0" encoding="utf-8"?>
<a:theme xmlns:a="http://schemas.openxmlformats.org/drawingml/2006/main" name="Office Theme">
  <a:themeElements>
    <a:clrScheme name="Detailed leads tracking">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Detailed leads tracking">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B1:J9"/>
  <sheetViews>
    <sheetView showGridLines="0" tabSelected="1" workbookViewId="0"/>
  </sheetViews>
  <sheetFormatPr baseColWidth="10" defaultColWidth="9.140625" defaultRowHeight="30" customHeight="1" x14ac:dyDescent="0.25"/>
  <cols>
    <col min="1" max="1" width="2.7109375" customWidth="1"/>
    <col min="2" max="2" width="29.85546875" customWidth="1"/>
    <col min="3" max="3" width="22" customWidth="1"/>
    <col min="4" max="5" width="17.5703125" customWidth="1"/>
    <col min="6" max="6" width="17.85546875" customWidth="1"/>
    <col min="7" max="7" width="22.5703125" customWidth="1"/>
    <col min="8" max="8" width="13.5703125" customWidth="1"/>
    <col min="9" max="9" width="14.85546875" customWidth="1"/>
    <col min="10" max="10" width="20.7109375" customWidth="1"/>
    <col min="11" max="11" width="2.7109375" customWidth="1"/>
  </cols>
  <sheetData>
    <row r="1" spans="2:10" ht="54.95" customHeight="1" thickBot="1" x14ac:dyDescent="0.3">
      <c r="B1" s="4" t="s">
        <v>0</v>
      </c>
      <c r="C1" s="4"/>
      <c r="D1" s="4"/>
      <c r="E1" s="4"/>
      <c r="F1" s="4"/>
      <c r="G1" s="4"/>
      <c r="H1" s="4"/>
      <c r="I1" s="4"/>
      <c r="J1" s="4"/>
    </row>
    <row r="2" spans="2:10" ht="33.950000000000003" customHeight="1" thickTop="1" thickBot="1" x14ac:dyDescent="0.3">
      <c r="B2" s="1" t="s">
        <v>1</v>
      </c>
      <c r="C2" s="1"/>
      <c r="D2" s="1"/>
      <c r="E2" s="1"/>
      <c r="F2" s="1"/>
      <c r="G2" s="1"/>
      <c r="H2" s="1"/>
      <c r="I2" s="1"/>
      <c r="J2" s="1"/>
    </row>
    <row r="3" spans="2:10" ht="30" customHeight="1" x14ac:dyDescent="0.25">
      <c r="B3" s="2">
        <f ca="1">TODAY()</f>
        <v>43241</v>
      </c>
    </row>
    <row r="4" spans="2:10" ht="30" customHeight="1" x14ac:dyDescent="0.25">
      <c r="B4" s="20" t="str">
        <f>Nombre_de_la_compañía</f>
        <v>Nombre de la compañía</v>
      </c>
      <c r="C4" s="20"/>
      <c r="D4" s="20"/>
      <c r="E4" s="20"/>
      <c r="F4" s="20"/>
      <c r="G4" s="20"/>
      <c r="H4" s="20"/>
      <c r="I4" s="20"/>
      <c r="J4" s="9" t="s">
        <v>19</v>
      </c>
    </row>
    <row r="5" spans="2:10" ht="30" customHeight="1" x14ac:dyDescent="0.25">
      <c r="B5" s="3" t="s">
        <v>2</v>
      </c>
      <c r="C5" s="3" t="s">
        <v>7</v>
      </c>
      <c r="D5" s="3" t="s">
        <v>8</v>
      </c>
      <c r="E5" s="3" t="s">
        <v>9</v>
      </c>
      <c r="F5" s="3" t="s">
        <v>10</v>
      </c>
      <c r="G5" s="8" t="s">
        <v>13</v>
      </c>
      <c r="H5" s="8" t="s">
        <v>14</v>
      </c>
      <c r="I5" s="8" t="s">
        <v>15</v>
      </c>
      <c r="J5" s="8" t="s">
        <v>20</v>
      </c>
    </row>
    <row r="6" spans="2:10" ht="30" customHeight="1" x14ac:dyDescent="0.25">
      <c r="B6" s="3" t="s">
        <v>3</v>
      </c>
      <c r="C6" s="3"/>
      <c r="D6" s="3"/>
      <c r="E6" s="3"/>
      <c r="F6" s="3" t="s">
        <v>11</v>
      </c>
      <c r="G6" s="6">
        <v>300000</v>
      </c>
      <c r="H6" s="17">
        <v>0.9</v>
      </c>
      <c r="I6" s="7" t="s">
        <v>16</v>
      </c>
      <c r="J6" s="6">
        <f>IFERROR(IF(DatosDeClientesPotenciales[Oportunidad 
de venta]&lt;&gt;"",DatosDeClientesPotenciales[Oportunidad 
de venta]*DatosDeClientesPotenciales[Oportunidad potencial],""),"")</f>
        <v>270000</v>
      </c>
    </row>
    <row r="7" spans="2:10" ht="30" customHeight="1" x14ac:dyDescent="0.25">
      <c r="B7" s="3" t="s">
        <v>4</v>
      </c>
      <c r="C7" s="3"/>
      <c r="D7" s="3"/>
      <c r="E7" s="3"/>
      <c r="F7" s="3" t="s">
        <v>11</v>
      </c>
      <c r="G7" s="6">
        <v>200000</v>
      </c>
      <c r="H7" s="17">
        <v>0.1</v>
      </c>
      <c r="I7" s="7" t="s">
        <v>17</v>
      </c>
      <c r="J7" s="6">
        <f>IFERROR(IF(DatosDeClientesPotenciales[Oportunidad 
de venta]&lt;&gt;"",DatosDeClientesPotenciales[Oportunidad 
de venta]*DatosDeClientesPotenciales[Oportunidad potencial],""),"")</f>
        <v>20000</v>
      </c>
    </row>
    <row r="8" spans="2:10" ht="30" customHeight="1" x14ac:dyDescent="0.25">
      <c r="B8" s="3" t="s">
        <v>5</v>
      </c>
      <c r="C8" s="3"/>
      <c r="D8" s="3"/>
      <c r="E8" s="3"/>
      <c r="F8" s="3" t="s">
        <v>12</v>
      </c>
      <c r="G8" s="6">
        <v>100000</v>
      </c>
      <c r="H8" s="17">
        <v>0.2</v>
      </c>
      <c r="I8" s="7" t="s">
        <v>18</v>
      </c>
      <c r="J8" s="6">
        <f>IFERROR(IF(DatosDeClientesPotenciales[Oportunidad 
de venta]&lt;&gt;"",DatosDeClientesPotenciales[Oportunidad 
de venta]*DatosDeClientesPotenciales[Oportunidad potencial],""),"")</f>
        <v>20000</v>
      </c>
    </row>
    <row r="9" spans="2:10" ht="30" customHeight="1" x14ac:dyDescent="0.25">
      <c r="B9" s="3" t="s">
        <v>6</v>
      </c>
      <c r="C9" s="3"/>
      <c r="D9" s="3"/>
      <c r="E9" s="3"/>
      <c r="F9" s="3"/>
      <c r="G9" s="18">
        <f>SUBTOTAL(109,DatosDeClientesPotenciales[Oportunidad potencial])</f>
        <v>600000</v>
      </c>
      <c r="H9" s="19"/>
      <c r="I9" s="19"/>
      <c r="J9" s="18">
        <f>SUBTOTAL(109,DatosDeClientesPotenciales[Ponderada 
Previsión])</f>
        <v>310000</v>
      </c>
    </row>
  </sheetData>
  <mergeCells count="1">
    <mergeCell ref="B4:I4"/>
  </mergeCells>
  <dataValidations count="15">
    <dataValidation allowBlank="1" showInputMessage="1" showErrorMessage="1" prompt="Realiza un seguimiento de los clientes potenciales de ventas en este libro. Escribe los clientes potenciales de ventas en esta hoja de cálculo.  La previsión ponderada para cada cliente potencial se actualiza automáticamente." sqref="A1" xr:uid="{00000000-0002-0000-0000-000000000000}"/>
    <dataValidation allowBlank="1" showInputMessage="1" showErrorMessage="1" prompt="Escribe el nombre de la compañía en esta celda." sqref="B1" xr:uid="{00000000-0002-0000-0000-000001000000}"/>
    <dataValidation allowBlank="1" showInputMessage="1" showErrorMessage="1" prompt="El título de esta hoja de cálculo se muestra en esta celda" sqref="B2" xr:uid="{00000000-0002-0000-0000-000002000000}"/>
    <dataValidation allowBlank="1" showInputMessage="1" showErrorMessage="1" prompt="Escribe la fecha en esta celda." sqref="B3" xr:uid="{00000000-0002-0000-0000-000003000000}"/>
    <dataValidation allowBlank="1" showInputMessage="1" showErrorMessage="1" prompt="Escribe el nombre del cliente potencial en esta columna, debajo de este encabezado." sqref="B5" xr:uid="{00000000-0002-0000-0000-000004000000}"/>
    <dataValidation allowBlank="1" showInputMessage="1" showErrorMessage="1" prompt="Escribe el contacto del cliente potencial en esta columna, debajo de este encabezado." sqref="C5" xr:uid="{00000000-0002-0000-0000-000005000000}"/>
    <dataValidation allowBlank="1" showInputMessage="1" showErrorMessage="1" prompt="Escribe el origen del cliente potencial en esta columna, debajo de este encabezado." sqref="D5" xr:uid="{00000000-0002-0000-0000-000006000000}"/>
    <dataValidation allowBlank="1" showInputMessage="1" showErrorMessage="1" prompt="Escribe la región del cliente potencial en esta columna, debajo de este encabezado." sqref="E5" xr:uid="{00000000-0002-0000-0000-000007000000}"/>
    <dataValidation allowBlank="1" showInputMessage="1" showErrorMessage="1" prompt="Escribe el tipo de cliente potencial en esta columna, debajo de este encabezado." sqref="F5" xr:uid="{00000000-0002-0000-0000-000008000000}"/>
    <dataValidation allowBlank="1" showInputMessage="1" showErrorMessage="1" prompt="Escribe la oportunidad potencial en esta columna, debajo de este encabezado." sqref="G5" xr:uid="{00000000-0002-0000-0000-000009000000}"/>
    <dataValidation allowBlank="1" showInputMessage="1" showErrorMessage="1" prompt="Escribe el porcentaje de la oportunidad de venta en la columna con este encabezado." sqref="H5" xr:uid="{00000000-0002-0000-0000-00000A000000}"/>
    <dataValidation allowBlank="1" showInputMessage="1" showErrorMessage="1" prompt="La previsión ponderada según la oportunidad potencial y el porcentaje de la oportunidad de venta se calcula automáticamente en la celda con este encabezado." sqref="J5" xr:uid="{00000000-0002-0000-0000-00000B000000}"/>
    <dataValidation allowBlank="1" showInputMessage="1" showErrorMessage="1" prompt="El nombre de la compañía se actualiza automáticamente en esta celda en función del nombre de la compañía especificado en la celda B1." sqref="B4:I4" xr:uid="{00000000-0002-0000-0000-00000C000000}"/>
    <dataValidation allowBlank="1" showInputMessage="1" showErrorMessage="1" prompt="Escribe el mes de cierre de previsión en la columna con este encabezado.  Presiona ALT+FLECHA ABAJO para abrir la lista desplegable y, después, presiona ENTRAR para realizar la selección." sqref="I5" xr:uid="{00000000-0002-0000-0000-00000D000000}"/>
    <dataValidation type="list" errorStyle="warning" allowBlank="1" showInputMessage="1" showErrorMessage="1" error="Selecciona un mes de la lista. Selecciona CANCELAR y, después, presiona ALT+FLECHA ABAJO para abrir la lista desplegable y presiona ENTRAR para realizar la selección." sqref="I6:I8" xr:uid="{00000000-0002-0000-0000-00000E000000}">
      <formula1>"Enero, Febrero, Marzo, Abril, Mayo, Junio, Julio, Agosto, Septiembre, Octubre, Noviembre, Diciembre"</formula1>
    </dataValidation>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22"/>
  <sheetViews>
    <sheetView showGridLines="0" zoomScaleNormal="100" workbookViewId="0"/>
  </sheetViews>
  <sheetFormatPr baseColWidth="10" defaultColWidth="9.140625" defaultRowHeight="30" customHeight="1" x14ac:dyDescent="0.25"/>
  <cols>
    <col min="1" max="1" width="2.7109375" customWidth="1"/>
    <col min="2" max="2" width="25.7109375" customWidth="1"/>
    <col min="3" max="14" width="11.7109375" customWidth="1"/>
    <col min="15" max="15" width="2.7109375" customWidth="1"/>
  </cols>
  <sheetData>
    <row r="1" spans="2:14" ht="54.95" customHeight="1" thickBot="1" x14ac:dyDescent="0.3">
      <c r="B1" s="4" t="str">
        <f>Nombre_de_la_compañía</f>
        <v>Nombre de la compañía</v>
      </c>
      <c r="C1" s="4"/>
      <c r="D1" s="4"/>
      <c r="E1" s="4"/>
      <c r="F1" s="4"/>
      <c r="G1" s="4"/>
      <c r="H1" s="4"/>
      <c r="I1" s="4"/>
      <c r="J1" s="4"/>
      <c r="K1" s="4"/>
      <c r="L1" s="4"/>
      <c r="M1" s="4"/>
      <c r="N1" s="4"/>
    </row>
    <row r="2" spans="2:14" ht="33.950000000000003" customHeight="1" thickTop="1" thickBot="1" x14ac:dyDescent="0.3">
      <c r="B2" s="1" t="s">
        <v>21</v>
      </c>
      <c r="C2" s="1"/>
      <c r="D2" s="1"/>
      <c r="E2" s="1"/>
      <c r="F2" s="1"/>
      <c r="G2" s="1"/>
      <c r="H2" s="1"/>
      <c r="I2" s="1"/>
      <c r="J2" s="1"/>
      <c r="K2" s="1"/>
      <c r="L2" s="1"/>
      <c r="M2" s="1"/>
      <c r="N2" s="1"/>
    </row>
    <row r="3" spans="2:14" ht="30" customHeight="1" x14ac:dyDescent="0.25">
      <c r="B3" s="2">
        <f ca="1">FechaDeSeguimiento</f>
        <v>43241</v>
      </c>
    </row>
    <row r="4" spans="2:14" ht="30" customHeight="1" x14ac:dyDescent="0.25">
      <c r="B4" s="20" t="str">
        <f>Nombre_de_la_compañía</f>
        <v>Nombre de la compañía</v>
      </c>
      <c r="C4" s="20"/>
      <c r="D4" s="20"/>
      <c r="E4" s="20"/>
      <c r="F4" s="20"/>
      <c r="G4" s="20"/>
      <c r="H4" s="20"/>
      <c r="I4" s="20"/>
      <c r="J4" s="20"/>
      <c r="K4" s="20"/>
      <c r="L4" s="20"/>
      <c r="M4" s="20" t="s">
        <v>19</v>
      </c>
      <c r="N4" s="20"/>
    </row>
    <row r="5" spans="2:14" ht="30" customHeight="1" x14ac:dyDescent="0.25">
      <c r="B5" s="3" t="s">
        <v>2</v>
      </c>
      <c r="C5" s="3" t="s">
        <v>23</v>
      </c>
      <c r="D5" s="3" t="s">
        <v>24</v>
      </c>
      <c r="E5" s="3" t="s">
        <v>25</v>
      </c>
      <c r="F5" s="5" t="s">
        <v>26</v>
      </c>
      <c r="G5" s="3" t="s">
        <v>27</v>
      </c>
      <c r="H5" s="3" t="s">
        <v>28</v>
      </c>
      <c r="I5" s="3" t="s">
        <v>29</v>
      </c>
      <c r="J5" s="5" t="s">
        <v>30</v>
      </c>
      <c r="K5" s="3" t="s">
        <v>31</v>
      </c>
      <c r="L5" s="3" t="s">
        <v>32</v>
      </c>
      <c r="M5" s="3" t="s">
        <v>33</v>
      </c>
      <c r="N5" s="3" t="s">
        <v>34</v>
      </c>
    </row>
    <row r="6" spans="2:14" ht="30" customHeight="1" x14ac:dyDescent="0.25">
      <c r="B6" s="3" t="str">
        <f>IFERROR(IF(AND(DatosDeClientesPotenciales[Nombre del cliente potencial] &lt;&gt; "", ROW(VentasDePrevisión[Nombre del cliente potencial])&lt;&gt;ÚltimaEntrada),DatosDeClientesPotenciales[Nombre del cliente potencial], ""),"")</f>
        <v>A. Datum Corporation</v>
      </c>
      <c r="C6" s="10">
        <f>IFERROR(IF(DatosDeClientesPotenciales[Previsión 
Cierre] &lt;&gt;"",IF(DatosDeClientesPotenciales[Previsión 
Cierre]= "Enero",DatosDeClientesPotenciales[Ponderada 
Previsión],0),""),"")</f>
        <v>270000</v>
      </c>
      <c r="D6" s="10">
        <f>IFERROR(IF(DatosDeClientesPotenciales[Previsión 
Cierre] &lt;&gt;"",IF(DatosDeClientesPotenciales[Previsión 
Cierre] = "Febrero",DatosDeClientesPotenciales[Ponderada 
Previsión],0),""),"")</f>
        <v>0</v>
      </c>
      <c r="E6" s="10">
        <f>IFERROR(IF(DatosDeClientesPotenciales[Previsión 
Cierre] &lt;&gt;"",IF(DatosDeClientesPotenciales[Previsión 
Cierre] = "Marzo",DatosDeClientesPotenciales[Ponderada 
Previsión],0),""),"")</f>
        <v>0</v>
      </c>
      <c r="F6" s="12">
        <f>IFERROR(IF(DatosDeClientesPotenciales[Previsión 
Cierre] &lt;&gt;"",IF(DatosDeClientesPotenciales[Previsión 
Cierre] = "Abril",DatosDeClientesPotenciales[Ponderada 
Previsión],0),""),"")</f>
        <v>0</v>
      </c>
      <c r="G6" s="10">
        <f>IFERROR(IF(DatosDeClientesPotenciales[Previsión 
Cierre] &lt;&gt;"",IF(DatosDeClientesPotenciales[Previsión 
Cierre] = "Mayo",DatosDeClientesPotenciales[Ponderada 
Previsión],0),""),"")</f>
        <v>0</v>
      </c>
      <c r="H6" s="10">
        <f>IFERROR(IF(DatosDeClientesPotenciales[Previsión 
Cierre] &lt;&gt;"",IF(DatosDeClientesPotenciales[Previsión 
Cierre] = "Junio",DatosDeClientesPotenciales[Ponderada 
Previsión],0),""),"")</f>
        <v>0</v>
      </c>
      <c r="I6" s="10">
        <f>IFERROR(IF(DatosDeClientesPotenciales[Previsión 
Cierre] &lt;&gt;"",IF(DatosDeClientesPotenciales[Previsión 
Cierre] = "Julio",DatosDeClientesPotenciales[Ponderada 
Previsión],0),""),"")</f>
        <v>0</v>
      </c>
      <c r="J6" s="12">
        <f>IFERROR(IF(DatosDeClientesPotenciales[Previsión 
Cierre] &lt;&gt;"",IF(DatosDeClientesPotenciales[Previsión 
Cierre] = "Agosto",DatosDeClientesPotenciales[Ponderada 
Previsión],0),""),"")</f>
        <v>0</v>
      </c>
      <c r="K6" s="10">
        <f>IFERROR(IF(DatosDeClientesPotenciales[Previsión 
Cierre] &lt;&gt;"",IF(DatosDeClientesPotenciales[Previsión 
Cierre] = "Septiembre",DatosDeClientesPotenciales[Ponderada 
Previsión],0),""),"")</f>
        <v>0</v>
      </c>
      <c r="L6" s="10">
        <f>IFERROR(IF(DatosDeClientesPotenciales[Previsión 
Cierre] &lt;&gt;"",IF(DatosDeClientesPotenciales[Previsión 
Cierre] = "Octubre",DatosDeClientesPotenciales[Ponderada 
Previsión],0),""),"")</f>
        <v>0</v>
      </c>
      <c r="M6" s="10">
        <f>IFERROR(IF(DatosDeClientesPotenciales[Previsión 
Cierre] &lt;&gt;"",IF(DatosDeClientesPotenciales[Previsión 
Cierre] = "Noviembre",DatosDeClientesPotenciales[Ponderada 
Previsión],0),""),"")</f>
        <v>0</v>
      </c>
      <c r="N6" s="10">
        <f>IFERROR(IF(DatosDeClientesPotenciales[Previsión 
Cierre] &lt;&gt;"",IF(DatosDeClientesPotenciales[Previsión 
Cierre] = "Diciembre",DatosDeClientesPotenciales[Ponderada 
Previsión],0),""),"")</f>
        <v>0</v>
      </c>
    </row>
    <row r="7" spans="2:14" ht="30" customHeight="1" x14ac:dyDescent="0.25">
      <c r="B7" s="3" t="str">
        <f>IFERROR(IF(AND(DatosDeClientesPotenciales[Nombre del cliente potencial] &lt;&gt; "", ROW(VentasDePrevisión[Nombre del cliente potencial])&lt;&gt;ÚltimaEntrada),DatosDeClientesPotenciales[Nombre del cliente potencial], ""),"")</f>
        <v>Adventure Works</v>
      </c>
      <c r="C7" s="10">
        <f>IFERROR(IF(DatosDeClientesPotenciales[Previsión 
Cierre] &lt;&gt;"",IF(DatosDeClientesPotenciales[Previsión 
Cierre]= "Enero",DatosDeClientesPotenciales[Ponderada 
Previsión],0),""),"")</f>
        <v>0</v>
      </c>
      <c r="D7" s="10">
        <f>IFERROR(IF(DatosDeClientesPotenciales[Previsión 
Cierre] &lt;&gt;"",IF(DatosDeClientesPotenciales[Previsión 
Cierre] = "Febrero",DatosDeClientesPotenciales[Ponderada 
Previsión],0),""),"")</f>
        <v>20000</v>
      </c>
      <c r="E7" s="10">
        <f>IFERROR(IF(DatosDeClientesPotenciales[Previsión 
Cierre] &lt;&gt;"",IF(DatosDeClientesPotenciales[Previsión 
Cierre] = "Marzo",DatosDeClientesPotenciales[Ponderada 
Previsión],0),""),"")</f>
        <v>0</v>
      </c>
      <c r="F7" s="12">
        <f>IFERROR(IF(DatosDeClientesPotenciales[Previsión 
Cierre] &lt;&gt;"",IF(DatosDeClientesPotenciales[Previsión 
Cierre] = "Abril",DatosDeClientesPotenciales[Ponderada 
Previsión],0),""),"")</f>
        <v>0</v>
      </c>
      <c r="G7" s="10">
        <f>IFERROR(IF(DatosDeClientesPotenciales[Previsión 
Cierre] &lt;&gt;"",IF(DatosDeClientesPotenciales[Previsión 
Cierre] = "Mayo",DatosDeClientesPotenciales[Ponderada 
Previsión],0),""),"")</f>
        <v>0</v>
      </c>
      <c r="H7" s="10">
        <f>IFERROR(IF(DatosDeClientesPotenciales[Previsión 
Cierre] &lt;&gt;"",IF(DatosDeClientesPotenciales[Previsión 
Cierre] = "Junio",DatosDeClientesPotenciales[Ponderada 
Previsión],0),""),"")</f>
        <v>0</v>
      </c>
      <c r="I7" s="10">
        <f>IFERROR(IF(DatosDeClientesPotenciales[Previsión 
Cierre] &lt;&gt;"",IF(DatosDeClientesPotenciales[Previsión 
Cierre] = "Julio",DatosDeClientesPotenciales[Ponderada 
Previsión],0),""),"")</f>
        <v>0</v>
      </c>
      <c r="J7" s="12">
        <f>IFERROR(IF(DatosDeClientesPotenciales[Previsión 
Cierre] &lt;&gt;"",IF(DatosDeClientesPotenciales[Previsión 
Cierre] = "Agosto",DatosDeClientesPotenciales[Ponderada 
Previsión],0),""),"")</f>
        <v>0</v>
      </c>
      <c r="K7" s="10">
        <f>IFERROR(IF(DatosDeClientesPotenciales[Previsión 
Cierre] &lt;&gt;"",IF(DatosDeClientesPotenciales[Previsión 
Cierre] = "Septiembre",DatosDeClientesPotenciales[Ponderada 
Previsión],0),""),"")</f>
        <v>0</v>
      </c>
      <c r="L7" s="10">
        <f>IFERROR(IF(DatosDeClientesPotenciales[Previsión 
Cierre] &lt;&gt;"",IF(DatosDeClientesPotenciales[Previsión 
Cierre] = "Octubre",DatosDeClientesPotenciales[Ponderada 
Previsión],0),""),"")</f>
        <v>0</v>
      </c>
      <c r="M7" s="10">
        <f>IFERROR(IF(DatosDeClientesPotenciales[Previsión 
Cierre] &lt;&gt;"",IF(DatosDeClientesPotenciales[Previsión 
Cierre] = "Noviembre",DatosDeClientesPotenciales[Ponderada 
Previsión],0),""),"")</f>
        <v>0</v>
      </c>
      <c r="N7" s="10">
        <f>IFERROR(IF(DatosDeClientesPotenciales[Previsión 
Cierre] &lt;&gt;"",IF(DatosDeClientesPotenciales[Previsión 
Cierre] = "Diciembre",DatosDeClientesPotenciales[Ponderada 
Previsión],0),""),"")</f>
        <v>0</v>
      </c>
    </row>
    <row r="8" spans="2:14" ht="30" customHeight="1" x14ac:dyDescent="0.25">
      <c r="B8" s="3" t="str">
        <f>IFERROR(IF(AND(DatosDeClientesPotenciales[Nombre del cliente potencial] &lt;&gt; "", ROW(VentasDePrevisión[Nombre del cliente potencial])&lt;&gt;ÚltimaEntrada),DatosDeClientesPotenciales[Nombre del cliente potencial], ""),"")</f>
        <v>Alpine Ski House</v>
      </c>
      <c r="C8" s="10">
        <f>IFERROR(IF(DatosDeClientesPotenciales[Previsión 
Cierre] &lt;&gt;"",IF(DatosDeClientesPotenciales[Previsión 
Cierre]= "Enero",DatosDeClientesPotenciales[Ponderada 
Previsión],0),""),"")</f>
        <v>0</v>
      </c>
      <c r="D8" s="10">
        <f>IFERROR(IF(DatosDeClientesPotenciales[Previsión 
Cierre] &lt;&gt;"",IF(DatosDeClientesPotenciales[Previsión 
Cierre] = "Febrero",DatosDeClientesPotenciales[Ponderada 
Previsión],0),""),"")</f>
        <v>0</v>
      </c>
      <c r="E8" s="10">
        <f>IFERROR(IF(DatosDeClientesPotenciales[Previsión 
Cierre] &lt;&gt;"",IF(DatosDeClientesPotenciales[Previsión 
Cierre] = "Marzo",DatosDeClientesPotenciales[Ponderada 
Previsión],0),""),"")</f>
        <v>20000</v>
      </c>
      <c r="F8" s="12">
        <f>IFERROR(IF(DatosDeClientesPotenciales[Previsión 
Cierre] &lt;&gt;"",IF(DatosDeClientesPotenciales[Previsión 
Cierre] = "Abril",DatosDeClientesPotenciales[Ponderada 
Previsión],0),""),"")</f>
        <v>0</v>
      </c>
      <c r="G8" s="10">
        <f>IFERROR(IF(DatosDeClientesPotenciales[Previsión 
Cierre] &lt;&gt;"",IF(DatosDeClientesPotenciales[Previsión 
Cierre] = "Mayo",DatosDeClientesPotenciales[Ponderada 
Previsión],0),""),"")</f>
        <v>0</v>
      </c>
      <c r="H8" s="10">
        <f>IFERROR(IF(DatosDeClientesPotenciales[Previsión 
Cierre] &lt;&gt;"",IF(DatosDeClientesPotenciales[Previsión 
Cierre] = "Junio",DatosDeClientesPotenciales[Ponderada 
Previsión],0),""),"")</f>
        <v>0</v>
      </c>
      <c r="I8" s="10">
        <f>IFERROR(IF(DatosDeClientesPotenciales[Previsión 
Cierre] &lt;&gt;"",IF(DatosDeClientesPotenciales[Previsión 
Cierre] = "Julio",DatosDeClientesPotenciales[Ponderada 
Previsión],0),""),"")</f>
        <v>0</v>
      </c>
      <c r="J8" s="12">
        <f>IFERROR(IF(DatosDeClientesPotenciales[Previsión 
Cierre] &lt;&gt;"",IF(DatosDeClientesPotenciales[Previsión 
Cierre] = "Agosto",DatosDeClientesPotenciales[Ponderada 
Previsión],0),""),"")</f>
        <v>0</v>
      </c>
      <c r="K8" s="10">
        <f>IFERROR(IF(DatosDeClientesPotenciales[Previsión 
Cierre] &lt;&gt;"",IF(DatosDeClientesPotenciales[Previsión 
Cierre] = "Septiembre",DatosDeClientesPotenciales[Ponderada 
Previsión],0),""),"")</f>
        <v>0</v>
      </c>
      <c r="L8" s="10">
        <f>IFERROR(IF(DatosDeClientesPotenciales[Previsión 
Cierre] &lt;&gt;"",IF(DatosDeClientesPotenciales[Previsión 
Cierre] = "Octubre",DatosDeClientesPotenciales[Ponderada 
Previsión],0),""),"")</f>
        <v>0</v>
      </c>
      <c r="M8" s="10">
        <f>IFERROR(IF(DatosDeClientesPotenciales[Previsión 
Cierre] &lt;&gt;"",IF(DatosDeClientesPotenciales[Previsión 
Cierre] = "Noviembre",DatosDeClientesPotenciales[Ponderada 
Previsión],0),""),"")</f>
        <v>0</v>
      </c>
      <c r="N8" s="10">
        <f>IFERROR(IF(DatosDeClientesPotenciales[Previsión 
Cierre] &lt;&gt;"",IF(DatosDeClientesPotenciales[Previsión 
Cierre] = "Diciembre",DatosDeClientesPotenciales[Ponderada 
Previsión],0),""),"")</f>
        <v>0</v>
      </c>
    </row>
    <row r="9" spans="2:14" ht="30" customHeight="1" x14ac:dyDescent="0.25">
      <c r="B9" s="3" t="str">
        <f>IFERROR(IF(AND(DatosDeClientesPotenciales[Nombre del cliente potencial] &lt;&gt; "", ROW(VentasDePrevisión[Nombre del cliente potencial])&lt;&gt;ÚltimaEntrada),DatosDeClientesPotenciales[Nombre del cliente potencial], ""),"")</f>
        <v/>
      </c>
      <c r="C9" s="10" t="str">
        <f>IFERROR(IF(DatosDeClientesPotenciales[Previsión 
Cierre] &lt;&gt;"",IF(DatosDeClientesPotenciales[Previsión 
Cierre]= "Enero",DatosDeClientesPotenciales[Ponderada 
Previsión],0),""),"")</f>
        <v/>
      </c>
      <c r="D9" s="10" t="str">
        <f>IFERROR(IF(DatosDeClientesPotenciales[Previsión 
Cierre] &lt;&gt;"",IF(DatosDeClientesPotenciales[Previsión 
Cierre] = "Febrero",DatosDeClientesPotenciales[Ponderada 
Previsión],0),""),"")</f>
        <v/>
      </c>
      <c r="E9" s="10" t="str">
        <f>IFERROR(IF(DatosDeClientesPotenciales[Previsión 
Cierre] &lt;&gt;"",IF(DatosDeClientesPotenciales[Previsión 
Cierre] = "Marzo",DatosDeClientesPotenciales[Ponderada 
Previsión],0),""),"")</f>
        <v/>
      </c>
      <c r="F9" s="12" t="str">
        <f>IFERROR(IF(DatosDeClientesPotenciales[Previsión 
Cierre] &lt;&gt;"",IF(DatosDeClientesPotenciales[Previsión 
Cierre] = "Abril",DatosDeClientesPotenciales[Ponderada 
Previsión],0),""),"")</f>
        <v/>
      </c>
      <c r="G9" s="10" t="str">
        <f>IFERROR(IF(DatosDeClientesPotenciales[Previsión 
Cierre] &lt;&gt;"",IF(DatosDeClientesPotenciales[Previsión 
Cierre] = "Mayo",DatosDeClientesPotenciales[Ponderada 
Previsión],0),""),"")</f>
        <v/>
      </c>
      <c r="H9" s="10" t="str">
        <f>IFERROR(IF(DatosDeClientesPotenciales[Previsión 
Cierre] &lt;&gt;"",IF(DatosDeClientesPotenciales[Previsión 
Cierre] = "Junio",DatosDeClientesPotenciales[Ponderada 
Previsión],0),""),"")</f>
        <v/>
      </c>
      <c r="I9" s="10" t="str">
        <f>IFERROR(IF(DatosDeClientesPotenciales[Previsión 
Cierre] &lt;&gt;"",IF(DatosDeClientesPotenciales[Previsión 
Cierre] = "Julio",DatosDeClientesPotenciales[Ponderada 
Previsión],0),""),"")</f>
        <v/>
      </c>
      <c r="J9" s="12" t="str">
        <f>IFERROR(IF(DatosDeClientesPotenciales[Previsión 
Cierre] &lt;&gt;"",IF(DatosDeClientesPotenciales[Previsión 
Cierre] = "Agosto",DatosDeClientesPotenciales[Ponderada 
Previsión],0),""),"")</f>
        <v/>
      </c>
      <c r="K9" s="10" t="str">
        <f>IFERROR(IF(DatosDeClientesPotenciales[Previsión 
Cierre] &lt;&gt;"",IF(DatosDeClientesPotenciales[Previsión 
Cierre] = "Septiembre",DatosDeClientesPotenciales[Ponderada 
Previsión],0),""),"")</f>
        <v/>
      </c>
      <c r="L9" s="10" t="str">
        <f>IFERROR(IF(DatosDeClientesPotenciales[Previsión 
Cierre] &lt;&gt;"",IF(DatosDeClientesPotenciales[Previsión 
Cierre] = "Octubre",DatosDeClientesPotenciales[Ponderada 
Previsión],0),""),"")</f>
        <v/>
      </c>
      <c r="M9" s="10" t="str">
        <f>IFERROR(IF(DatosDeClientesPotenciales[Previsión 
Cierre] &lt;&gt;"",IF(DatosDeClientesPotenciales[Previsión 
Cierre] = "Noviembre",DatosDeClientesPotenciales[Ponderada 
Previsión],0),""),"")</f>
        <v/>
      </c>
      <c r="N9" s="10" t="str">
        <f>IFERROR(IF(DatosDeClientesPotenciales[Previsión 
Cierre] &lt;&gt;"",IF(DatosDeClientesPotenciales[Previsión 
Cierre] = "Diciembre",DatosDeClientesPotenciales[Ponderada 
Previsión],0),""),"")</f>
        <v/>
      </c>
    </row>
    <row r="10" spans="2:14" ht="30" customHeight="1" x14ac:dyDescent="0.25">
      <c r="B10" s="3" t="str">
        <f>IFERROR(IF(AND(DatosDeClientesPotenciales[Nombre del cliente potencial] &lt;&gt; "", ROW(VentasDePrevisión[Nombre del cliente potencial])&lt;&gt;ÚltimaEntrada),DatosDeClientesPotenciales[Nombre del cliente potencial], ""),"")</f>
        <v/>
      </c>
      <c r="C10" s="10" t="str">
        <f>IFERROR(IF(DatosDeClientesPotenciales[Previsión 
Cierre] &lt;&gt;"",IF(DatosDeClientesPotenciales[Previsión 
Cierre]= "Enero",DatosDeClientesPotenciales[Ponderada 
Previsión],0),""),"")</f>
        <v/>
      </c>
      <c r="D10" s="10" t="str">
        <f>IFERROR(IF(DatosDeClientesPotenciales[Previsión 
Cierre] &lt;&gt;"",IF(DatosDeClientesPotenciales[Previsión 
Cierre] = "Febrero",DatosDeClientesPotenciales[Ponderada 
Previsión],0),""),"")</f>
        <v/>
      </c>
      <c r="E10" s="10" t="str">
        <f>IFERROR(IF(DatosDeClientesPotenciales[Previsión 
Cierre] &lt;&gt;"",IF(DatosDeClientesPotenciales[Previsión 
Cierre] = "Marzo",DatosDeClientesPotenciales[Ponderada 
Previsión],0),""),"")</f>
        <v/>
      </c>
      <c r="F10" s="12" t="str">
        <f>IFERROR(IF(DatosDeClientesPotenciales[Previsión 
Cierre] &lt;&gt;"",IF(DatosDeClientesPotenciales[Previsión 
Cierre] = "Abril",DatosDeClientesPotenciales[Ponderada 
Previsión],0),""),"")</f>
        <v/>
      </c>
      <c r="G10" s="10" t="str">
        <f>IFERROR(IF(DatosDeClientesPotenciales[Previsión 
Cierre] &lt;&gt;"",IF(DatosDeClientesPotenciales[Previsión 
Cierre] = "Mayo",DatosDeClientesPotenciales[Ponderada 
Previsión],0),""),"")</f>
        <v/>
      </c>
      <c r="H10" s="10" t="str">
        <f>IFERROR(IF(DatosDeClientesPotenciales[Previsión 
Cierre] &lt;&gt;"",IF(DatosDeClientesPotenciales[Previsión 
Cierre] = "Junio",DatosDeClientesPotenciales[Ponderada 
Previsión],0),""),"")</f>
        <v/>
      </c>
      <c r="I10" s="10" t="str">
        <f>IFERROR(IF(DatosDeClientesPotenciales[Previsión 
Cierre] &lt;&gt;"",IF(DatosDeClientesPotenciales[Previsión 
Cierre] = "Julio",DatosDeClientesPotenciales[Ponderada 
Previsión],0),""),"")</f>
        <v/>
      </c>
      <c r="J10" s="12" t="str">
        <f>IFERROR(IF(DatosDeClientesPotenciales[Previsión 
Cierre] &lt;&gt;"",IF(DatosDeClientesPotenciales[Previsión 
Cierre] = "Agosto",DatosDeClientesPotenciales[Ponderada 
Previsión],0),""),"")</f>
        <v/>
      </c>
      <c r="K10" s="10" t="str">
        <f>IFERROR(IF(DatosDeClientesPotenciales[Previsión 
Cierre] &lt;&gt;"",IF(DatosDeClientesPotenciales[Previsión 
Cierre] = "Septiembre",DatosDeClientesPotenciales[Ponderada 
Previsión],0),""),"")</f>
        <v/>
      </c>
      <c r="L10" s="10" t="str">
        <f>IFERROR(IF(DatosDeClientesPotenciales[Previsión 
Cierre] &lt;&gt;"",IF(DatosDeClientesPotenciales[Previsión 
Cierre] = "Octubre",DatosDeClientesPotenciales[Ponderada 
Previsión],0),""),"")</f>
        <v/>
      </c>
      <c r="M10" s="10" t="str">
        <f>IFERROR(IF(DatosDeClientesPotenciales[Previsión 
Cierre] &lt;&gt;"",IF(DatosDeClientesPotenciales[Previsión 
Cierre] = "Noviembre",DatosDeClientesPotenciales[Ponderada 
Previsión],0),""),"")</f>
        <v/>
      </c>
      <c r="N10" s="10" t="str">
        <f>IFERROR(IF(DatosDeClientesPotenciales[Previsión 
Cierre] &lt;&gt;"",IF(DatosDeClientesPotenciales[Previsión 
Cierre] = "Diciembre",DatosDeClientesPotenciales[Ponderada 
Previsión],0),""),"")</f>
        <v/>
      </c>
    </row>
    <row r="11" spans="2:14" ht="30" customHeight="1" x14ac:dyDescent="0.25">
      <c r="B11" s="3" t="str">
        <f>IFERROR(IF(AND(DatosDeClientesPotenciales[Nombre del cliente potencial] &lt;&gt; "", ROW(VentasDePrevisión[Nombre del cliente potencial])&lt;&gt;ÚltimaEntrada),DatosDeClientesPotenciales[Nombre del cliente potencial], ""),"")</f>
        <v/>
      </c>
      <c r="C11" s="10" t="str">
        <f>IFERROR(IF(DatosDeClientesPotenciales[Previsión 
Cierre] &lt;&gt;"",IF(DatosDeClientesPotenciales[Previsión 
Cierre]= "Enero",DatosDeClientesPotenciales[Ponderada 
Previsión],0),""),"")</f>
        <v/>
      </c>
      <c r="D11" s="10" t="str">
        <f>IFERROR(IF(DatosDeClientesPotenciales[Previsión 
Cierre] &lt;&gt;"",IF(DatosDeClientesPotenciales[Previsión 
Cierre] = "Febrero",DatosDeClientesPotenciales[Ponderada 
Previsión],0),""),"")</f>
        <v/>
      </c>
      <c r="E11" s="10" t="str">
        <f>IFERROR(IF(DatosDeClientesPotenciales[Previsión 
Cierre] &lt;&gt;"",IF(DatosDeClientesPotenciales[Previsión 
Cierre] = "Marzo",DatosDeClientesPotenciales[Ponderada 
Previsión],0),""),"")</f>
        <v/>
      </c>
      <c r="F11" s="12" t="str">
        <f>IFERROR(IF(DatosDeClientesPotenciales[Previsión 
Cierre] &lt;&gt;"",IF(DatosDeClientesPotenciales[Previsión 
Cierre] = "Abril",DatosDeClientesPotenciales[Ponderada 
Previsión],0),""),"")</f>
        <v/>
      </c>
      <c r="G11" s="10" t="str">
        <f>IFERROR(IF(DatosDeClientesPotenciales[Previsión 
Cierre] &lt;&gt;"",IF(DatosDeClientesPotenciales[Previsión 
Cierre] = "Mayo",DatosDeClientesPotenciales[Ponderada 
Previsión],0),""),"")</f>
        <v/>
      </c>
      <c r="H11" s="10" t="str">
        <f>IFERROR(IF(DatosDeClientesPotenciales[Previsión 
Cierre] &lt;&gt;"",IF(DatosDeClientesPotenciales[Previsión 
Cierre] = "Junio",DatosDeClientesPotenciales[Ponderada 
Previsión],0),""),"")</f>
        <v/>
      </c>
      <c r="I11" s="10" t="str">
        <f>IFERROR(IF(DatosDeClientesPotenciales[Previsión 
Cierre] &lt;&gt;"",IF(DatosDeClientesPotenciales[Previsión 
Cierre] = "Julio",DatosDeClientesPotenciales[Ponderada 
Previsión],0),""),"")</f>
        <v/>
      </c>
      <c r="J11" s="12" t="str">
        <f>IFERROR(IF(DatosDeClientesPotenciales[Previsión 
Cierre] &lt;&gt;"",IF(DatosDeClientesPotenciales[Previsión 
Cierre] = "Agosto",DatosDeClientesPotenciales[Ponderada 
Previsión],0),""),"")</f>
        <v/>
      </c>
      <c r="K11" s="10" t="str">
        <f>IFERROR(IF(DatosDeClientesPotenciales[Previsión 
Cierre] &lt;&gt;"",IF(DatosDeClientesPotenciales[Previsión 
Cierre] = "Septiembre",DatosDeClientesPotenciales[Ponderada 
Previsión],0),""),"")</f>
        <v/>
      </c>
      <c r="L11" s="10" t="str">
        <f>IFERROR(IF(DatosDeClientesPotenciales[Previsión 
Cierre] &lt;&gt;"",IF(DatosDeClientesPotenciales[Previsión 
Cierre] = "Octubre",DatosDeClientesPotenciales[Ponderada 
Previsión],0),""),"")</f>
        <v/>
      </c>
      <c r="M11" s="10" t="str">
        <f>IFERROR(IF(DatosDeClientesPotenciales[Previsión 
Cierre] &lt;&gt;"",IF(DatosDeClientesPotenciales[Previsión 
Cierre] = "Noviembre",DatosDeClientesPotenciales[Ponderada 
Previsión],0),""),"")</f>
        <v/>
      </c>
      <c r="N11" s="10" t="str">
        <f>IFERROR(IF(DatosDeClientesPotenciales[Previsión 
Cierre] &lt;&gt;"",IF(DatosDeClientesPotenciales[Previsión 
Cierre] = "Diciembre",DatosDeClientesPotenciales[Ponderada 
Previsión],0),""),"")</f>
        <v/>
      </c>
    </row>
    <row r="12" spans="2:14" ht="30" customHeight="1" x14ac:dyDescent="0.25">
      <c r="B12" s="3" t="str">
        <f>IFERROR(IF(AND(DatosDeClientesPotenciales[Nombre del cliente potencial] &lt;&gt; "", ROW(VentasDePrevisión[Nombre del cliente potencial])&lt;&gt;ÚltimaEntrada),DatosDeClientesPotenciales[Nombre del cliente potencial], ""),"")</f>
        <v/>
      </c>
      <c r="C12" s="10" t="str">
        <f>IFERROR(IF(DatosDeClientesPotenciales[Previsión 
Cierre] &lt;&gt;"",IF(DatosDeClientesPotenciales[Previsión 
Cierre]= "Enero",DatosDeClientesPotenciales[Ponderada 
Previsión],0),""),"")</f>
        <v/>
      </c>
      <c r="D12" s="10" t="str">
        <f>IFERROR(IF(DatosDeClientesPotenciales[Previsión 
Cierre] &lt;&gt;"",IF(DatosDeClientesPotenciales[Previsión 
Cierre] = "Febrero",DatosDeClientesPotenciales[Ponderada 
Previsión],0),""),"")</f>
        <v/>
      </c>
      <c r="E12" s="10" t="str">
        <f>IFERROR(IF(DatosDeClientesPotenciales[Previsión 
Cierre] &lt;&gt;"",IF(DatosDeClientesPotenciales[Previsión 
Cierre] = "Marzo",DatosDeClientesPotenciales[Ponderada 
Previsión],0),""),"")</f>
        <v/>
      </c>
      <c r="F12" s="12" t="str">
        <f>IFERROR(IF(DatosDeClientesPotenciales[Previsión 
Cierre] &lt;&gt;"",IF(DatosDeClientesPotenciales[Previsión 
Cierre] = "Abril",DatosDeClientesPotenciales[Ponderada 
Previsión],0),""),"")</f>
        <v/>
      </c>
      <c r="G12" s="10" t="str">
        <f>IFERROR(IF(DatosDeClientesPotenciales[Previsión 
Cierre] &lt;&gt;"",IF(DatosDeClientesPotenciales[Previsión 
Cierre] = "Mayo",DatosDeClientesPotenciales[Ponderada 
Previsión],0),""),"")</f>
        <v/>
      </c>
      <c r="H12" s="10" t="str">
        <f>IFERROR(IF(DatosDeClientesPotenciales[Previsión 
Cierre] &lt;&gt;"",IF(DatosDeClientesPotenciales[Previsión 
Cierre] = "Junio",DatosDeClientesPotenciales[Ponderada 
Previsión],0),""),"")</f>
        <v/>
      </c>
      <c r="I12" s="10" t="str">
        <f>IFERROR(IF(DatosDeClientesPotenciales[Previsión 
Cierre] &lt;&gt;"",IF(DatosDeClientesPotenciales[Previsión 
Cierre] = "Julio",DatosDeClientesPotenciales[Ponderada 
Previsión],0),""),"")</f>
        <v/>
      </c>
      <c r="J12" s="12" t="str">
        <f>IFERROR(IF(DatosDeClientesPotenciales[Previsión 
Cierre] &lt;&gt;"",IF(DatosDeClientesPotenciales[Previsión 
Cierre] = "Agosto",DatosDeClientesPotenciales[Ponderada 
Previsión],0),""),"")</f>
        <v/>
      </c>
      <c r="K12" s="10" t="str">
        <f>IFERROR(IF(DatosDeClientesPotenciales[Previsión 
Cierre] &lt;&gt;"",IF(DatosDeClientesPotenciales[Previsión 
Cierre] = "Septiembre",DatosDeClientesPotenciales[Ponderada 
Previsión],0),""),"")</f>
        <v/>
      </c>
      <c r="L12" s="10" t="str">
        <f>IFERROR(IF(DatosDeClientesPotenciales[Previsión 
Cierre] &lt;&gt;"",IF(DatosDeClientesPotenciales[Previsión 
Cierre] = "Octubre",DatosDeClientesPotenciales[Ponderada 
Previsión],0),""),"")</f>
        <v/>
      </c>
      <c r="M12" s="10" t="str">
        <f>IFERROR(IF(DatosDeClientesPotenciales[Previsión 
Cierre] &lt;&gt;"",IF(DatosDeClientesPotenciales[Previsión 
Cierre] = "Noviembre",DatosDeClientesPotenciales[Ponderada 
Previsión],0),""),"")</f>
        <v/>
      </c>
      <c r="N12" s="10" t="str">
        <f>IFERROR(IF(DatosDeClientesPotenciales[Previsión 
Cierre] &lt;&gt;"",IF(DatosDeClientesPotenciales[Previsión 
Cierre] = "Diciembre",DatosDeClientesPotenciales[Ponderada 
Previsión],0),""),"")</f>
        <v/>
      </c>
    </row>
    <row r="13" spans="2:14" ht="30" customHeight="1" x14ac:dyDescent="0.25">
      <c r="B13" s="3" t="str">
        <f>IFERROR(IF(AND(DatosDeClientesPotenciales[Nombre del cliente potencial] &lt;&gt; "", ROW(VentasDePrevisión[Nombre del cliente potencial])&lt;&gt;ÚltimaEntrada),DatosDeClientesPotenciales[Nombre del cliente potencial], ""),"")</f>
        <v/>
      </c>
      <c r="C13" s="10" t="str">
        <f>IFERROR(IF(DatosDeClientesPotenciales[Previsión 
Cierre] &lt;&gt;"",IF(DatosDeClientesPotenciales[Previsión 
Cierre]= "Enero",DatosDeClientesPotenciales[Ponderada 
Previsión],0),""),"")</f>
        <v/>
      </c>
      <c r="D13" s="10" t="str">
        <f>IFERROR(IF(DatosDeClientesPotenciales[Previsión 
Cierre] &lt;&gt;"",IF(DatosDeClientesPotenciales[Previsión 
Cierre] = "Febrero",DatosDeClientesPotenciales[Ponderada 
Previsión],0),""),"")</f>
        <v/>
      </c>
      <c r="E13" s="10" t="str">
        <f>IFERROR(IF(DatosDeClientesPotenciales[Previsión 
Cierre] &lt;&gt;"",IF(DatosDeClientesPotenciales[Previsión 
Cierre] = "Marzo",DatosDeClientesPotenciales[Ponderada 
Previsión],0),""),"")</f>
        <v/>
      </c>
      <c r="F13" s="12" t="str">
        <f>IFERROR(IF(DatosDeClientesPotenciales[Previsión 
Cierre] &lt;&gt;"",IF(DatosDeClientesPotenciales[Previsión 
Cierre] = "Abril",DatosDeClientesPotenciales[Ponderada 
Previsión],0),""),"")</f>
        <v/>
      </c>
      <c r="G13" s="10" t="str">
        <f>IFERROR(IF(DatosDeClientesPotenciales[Previsión 
Cierre] &lt;&gt;"",IF(DatosDeClientesPotenciales[Previsión 
Cierre] = "Mayo",DatosDeClientesPotenciales[Ponderada 
Previsión],0),""),"")</f>
        <v/>
      </c>
      <c r="H13" s="10" t="str">
        <f>IFERROR(IF(DatosDeClientesPotenciales[Previsión 
Cierre] &lt;&gt;"",IF(DatosDeClientesPotenciales[Previsión 
Cierre] = "Junio",DatosDeClientesPotenciales[Ponderada 
Previsión],0),""),"")</f>
        <v/>
      </c>
      <c r="I13" s="10" t="str">
        <f>IFERROR(IF(DatosDeClientesPotenciales[Previsión 
Cierre] &lt;&gt;"",IF(DatosDeClientesPotenciales[Previsión 
Cierre] = "Julio",DatosDeClientesPotenciales[Ponderada 
Previsión],0),""),"")</f>
        <v/>
      </c>
      <c r="J13" s="12" t="str">
        <f>IFERROR(IF(DatosDeClientesPotenciales[Previsión 
Cierre] &lt;&gt;"",IF(DatosDeClientesPotenciales[Previsión 
Cierre] = "Agosto",DatosDeClientesPotenciales[Ponderada 
Previsión],0),""),"")</f>
        <v/>
      </c>
      <c r="K13" s="10" t="str">
        <f>IFERROR(IF(DatosDeClientesPotenciales[Previsión 
Cierre] &lt;&gt;"",IF(DatosDeClientesPotenciales[Previsión 
Cierre] = "Septiembre",DatosDeClientesPotenciales[Ponderada 
Previsión],0),""),"")</f>
        <v/>
      </c>
      <c r="L13" s="10" t="str">
        <f>IFERROR(IF(DatosDeClientesPotenciales[Previsión 
Cierre] &lt;&gt;"",IF(DatosDeClientesPotenciales[Previsión 
Cierre] = "Octubre",DatosDeClientesPotenciales[Ponderada 
Previsión],0),""),"")</f>
        <v/>
      </c>
      <c r="M13" s="10" t="str">
        <f>IFERROR(IF(DatosDeClientesPotenciales[Previsión 
Cierre] &lt;&gt;"",IF(DatosDeClientesPotenciales[Previsión 
Cierre] = "Noviembre",DatosDeClientesPotenciales[Ponderada 
Previsión],0),""),"")</f>
        <v/>
      </c>
      <c r="N13" s="10" t="str">
        <f>IFERROR(IF(DatosDeClientesPotenciales[Previsión 
Cierre] &lt;&gt;"",IF(DatosDeClientesPotenciales[Previsión 
Cierre] = "Diciembre",DatosDeClientesPotenciales[Ponderada 
Previsión],0),""),"")</f>
        <v/>
      </c>
    </row>
    <row r="14" spans="2:14" ht="30" customHeight="1" x14ac:dyDescent="0.25">
      <c r="B14" s="3" t="str">
        <f>IFERROR(IF(AND(DatosDeClientesPotenciales[Nombre del cliente potencial] &lt;&gt; "", ROW(VentasDePrevisión[Nombre del cliente potencial])&lt;&gt;ÚltimaEntrada),DatosDeClientesPotenciales[Nombre del cliente potencial], ""),"")</f>
        <v/>
      </c>
      <c r="C14" s="10" t="str">
        <f>IFERROR(IF(DatosDeClientesPotenciales[Previsión 
Cierre] &lt;&gt;"",IF(DatosDeClientesPotenciales[Previsión 
Cierre]= "Enero",DatosDeClientesPotenciales[Ponderada 
Previsión],0),""),"")</f>
        <v/>
      </c>
      <c r="D14" s="10" t="str">
        <f>IFERROR(IF(DatosDeClientesPotenciales[Previsión 
Cierre] &lt;&gt;"",IF(DatosDeClientesPotenciales[Previsión 
Cierre] = "Febrero",DatosDeClientesPotenciales[Ponderada 
Previsión],0),""),"")</f>
        <v/>
      </c>
      <c r="E14" s="10" t="str">
        <f>IFERROR(IF(DatosDeClientesPotenciales[Previsión 
Cierre] &lt;&gt;"",IF(DatosDeClientesPotenciales[Previsión 
Cierre] = "Marzo",DatosDeClientesPotenciales[Ponderada 
Previsión],0),""),"")</f>
        <v/>
      </c>
      <c r="F14" s="12" t="str">
        <f>IFERROR(IF(DatosDeClientesPotenciales[Previsión 
Cierre] &lt;&gt;"",IF(DatosDeClientesPotenciales[Previsión 
Cierre] = "Abril",DatosDeClientesPotenciales[Ponderada 
Previsión],0),""),"")</f>
        <v/>
      </c>
      <c r="G14" s="10" t="str">
        <f>IFERROR(IF(DatosDeClientesPotenciales[Previsión 
Cierre] &lt;&gt;"",IF(DatosDeClientesPotenciales[Previsión 
Cierre] = "Mayo",DatosDeClientesPotenciales[Ponderada 
Previsión],0),""),"")</f>
        <v/>
      </c>
      <c r="H14" s="10" t="str">
        <f>IFERROR(IF(DatosDeClientesPotenciales[Previsión 
Cierre] &lt;&gt;"",IF(DatosDeClientesPotenciales[Previsión 
Cierre] = "Junio",DatosDeClientesPotenciales[Ponderada 
Previsión],0),""),"")</f>
        <v/>
      </c>
      <c r="I14" s="10" t="str">
        <f>IFERROR(IF(DatosDeClientesPotenciales[Previsión 
Cierre] &lt;&gt;"",IF(DatosDeClientesPotenciales[Previsión 
Cierre] = "Julio",DatosDeClientesPotenciales[Ponderada 
Previsión],0),""),"")</f>
        <v/>
      </c>
      <c r="J14" s="12" t="str">
        <f>IFERROR(IF(DatosDeClientesPotenciales[Previsión 
Cierre] &lt;&gt;"",IF(DatosDeClientesPotenciales[Previsión 
Cierre] = "Agosto",DatosDeClientesPotenciales[Ponderada 
Previsión],0),""),"")</f>
        <v/>
      </c>
      <c r="K14" s="10" t="str">
        <f>IFERROR(IF(DatosDeClientesPotenciales[Previsión 
Cierre] &lt;&gt;"",IF(DatosDeClientesPotenciales[Previsión 
Cierre] = "Septiembre",DatosDeClientesPotenciales[Ponderada 
Previsión],0),""),"")</f>
        <v/>
      </c>
      <c r="L14" s="10" t="str">
        <f>IFERROR(IF(DatosDeClientesPotenciales[Previsión 
Cierre] &lt;&gt;"",IF(DatosDeClientesPotenciales[Previsión 
Cierre] = "Octubre",DatosDeClientesPotenciales[Ponderada 
Previsión],0),""),"")</f>
        <v/>
      </c>
      <c r="M14" s="10" t="str">
        <f>IFERROR(IF(DatosDeClientesPotenciales[Previsión 
Cierre] &lt;&gt;"",IF(DatosDeClientesPotenciales[Previsión 
Cierre] = "Noviembre",DatosDeClientesPotenciales[Ponderada 
Previsión],0),""),"")</f>
        <v/>
      </c>
      <c r="N14" s="10" t="str">
        <f>IFERROR(IF(DatosDeClientesPotenciales[Previsión 
Cierre] &lt;&gt;"",IF(DatosDeClientesPotenciales[Previsión 
Cierre] = "Diciembre",DatosDeClientesPotenciales[Ponderada 
Previsión],0),""),"")</f>
        <v/>
      </c>
    </row>
    <row r="15" spans="2:14" ht="30" customHeight="1" x14ac:dyDescent="0.25">
      <c r="B15" s="3" t="str">
        <f>IFERROR(IF(AND(DatosDeClientesPotenciales[Nombre del cliente potencial] &lt;&gt; "", ROW(VentasDePrevisión[Nombre del cliente potencial])&lt;&gt;ÚltimaEntrada),DatosDeClientesPotenciales[Nombre del cliente potencial], ""),"")</f>
        <v/>
      </c>
      <c r="C15" s="10" t="str">
        <f>IFERROR(IF(DatosDeClientesPotenciales[Previsión 
Cierre] &lt;&gt;"",IF(DatosDeClientesPotenciales[Previsión 
Cierre]= "Enero",DatosDeClientesPotenciales[Ponderada 
Previsión],0),""),"")</f>
        <v/>
      </c>
      <c r="D15" s="10" t="str">
        <f>IFERROR(IF(DatosDeClientesPotenciales[Previsión 
Cierre] &lt;&gt;"",IF(DatosDeClientesPotenciales[Previsión 
Cierre] = "Febrero",DatosDeClientesPotenciales[Ponderada 
Previsión],0),""),"")</f>
        <v/>
      </c>
      <c r="E15" s="10" t="str">
        <f>IFERROR(IF(DatosDeClientesPotenciales[Previsión 
Cierre] &lt;&gt;"",IF(DatosDeClientesPotenciales[Previsión 
Cierre] = "Marzo",DatosDeClientesPotenciales[Ponderada 
Previsión],0),""),"")</f>
        <v/>
      </c>
      <c r="F15" s="12" t="str">
        <f>IFERROR(IF(DatosDeClientesPotenciales[Previsión 
Cierre] &lt;&gt;"",IF(DatosDeClientesPotenciales[Previsión 
Cierre] = "Abril",DatosDeClientesPotenciales[Ponderada 
Previsión],0),""),"")</f>
        <v/>
      </c>
      <c r="G15" s="10" t="str">
        <f>IFERROR(IF(DatosDeClientesPotenciales[Previsión 
Cierre] &lt;&gt;"",IF(DatosDeClientesPotenciales[Previsión 
Cierre] = "Mayo",DatosDeClientesPotenciales[Ponderada 
Previsión],0),""),"")</f>
        <v/>
      </c>
      <c r="H15" s="10" t="str">
        <f>IFERROR(IF(DatosDeClientesPotenciales[Previsión 
Cierre] &lt;&gt;"",IF(DatosDeClientesPotenciales[Previsión 
Cierre] = "Junio",DatosDeClientesPotenciales[Ponderada 
Previsión],0),""),"")</f>
        <v/>
      </c>
      <c r="I15" s="10" t="str">
        <f>IFERROR(IF(DatosDeClientesPotenciales[Previsión 
Cierre] &lt;&gt;"",IF(DatosDeClientesPotenciales[Previsión 
Cierre] = "Julio",DatosDeClientesPotenciales[Ponderada 
Previsión],0),""),"")</f>
        <v/>
      </c>
      <c r="J15" s="12" t="str">
        <f>IFERROR(IF(DatosDeClientesPotenciales[Previsión 
Cierre] &lt;&gt;"",IF(DatosDeClientesPotenciales[Previsión 
Cierre] = "Agosto",DatosDeClientesPotenciales[Ponderada 
Previsión],0),""),"")</f>
        <v/>
      </c>
      <c r="K15" s="10" t="str">
        <f>IFERROR(IF(DatosDeClientesPotenciales[Previsión 
Cierre] &lt;&gt;"",IF(DatosDeClientesPotenciales[Previsión 
Cierre] = "Septiembre",DatosDeClientesPotenciales[Ponderada 
Previsión],0),""),"")</f>
        <v/>
      </c>
      <c r="L15" s="10" t="str">
        <f>IFERROR(IF(DatosDeClientesPotenciales[Previsión 
Cierre] &lt;&gt;"",IF(DatosDeClientesPotenciales[Previsión 
Cierre] = "Octubre",DatosDeClientesPotenciales[Ponderada 
Previsión],0),""),"")</f>
        <v/>
      </c>
      <c r="M15" s="10" t="str">
        <f>IFERROR(IF(DatosDeClientesPotenciales[Previsión 
Cierre] &lt;&gt;"",IF(DatosDeClientesPotenciales[Previsión 
Cierre] = "Noviembre",DatosDeClientesPotenciales[Ponderada 
Previsión],0),""),"")</f>
        <v/>
      </c>
      <c r="N15" s="10" t="str">
        <f>IFERROR(IF(DatosDeClientesPotenciales[Previsión 
Cierre] &lt;&gt;"",IF(DatosDeClientesPotenciales[Previsión 
Cierre] = "Diciembre",DatosDeClientesPotenciales[Ponderada 
Previsión],0),""),"")</f>
        <v/>
      </c>
    </row>
    <row r="16" spans="2:14" ht="30" customHeight="1" x14ac:dyDescent="0.25">
      <c r="B16" s="3" t="str">
        <f>IFERROR(IF(AND(DatosDeClientesPotenciales[Nombre del cliente potencial] &lt;&gt; "", ROW(VentasDePrevisión[Nombre del cliente potencial])&lt;&gt;ÚltimaEntrada),DatosDeClientesPotenciales[Nombre del cliente potencial], ""),"")</f>
        <v/>
      </c>
      <c r="C16" s="10" t="str">
        <f>IFERROR(IF(DatosDeClientesPotenciales[Previsión 
Cierre] &lt;&gt;"",IF(DatosDeClientesPotenciales[Previsión 
Cierre]= "Enero",DatosDeClientesPotenciales[Ponderada 
Previsión],0),""),"")</f>
        <v/>
      </c>
      <c r="D16" s="10" t="str">
        <f>IFERROR(IF(DatosDeClientesPotenciales[Previsión 
Cierre] &lt;&gt;"",IF(DatosDeClientesPotenciales[Previsión 
Cierre] = "Febrero",DatosDeClientesPotenciales[Ponderada 
Previsión],0),""),"")</f>
        <v/>
      </c>
      <c r="E16" s="10" t="str">
        <f>IFERROR(IF(DatosDeClientesPotenciales[Previsión 
Cierre] &lt;&gt;"",IF(DatosDeClientesPotenciales[Previsión 
Cierre] = "Marzo",DatosDeClientesPotenciales[Ponderada 
Previsión],0),""),"")</f>
        <v/>
      </c>
      <c r="F16" s="12" t="str">
        <f>IFERROR(IF(DatosDeClientesPotenciales[Previsión 
Cierre] &lt;&gt;"",IF(DatosDeClientesPotenciales[Previsión 
Cierre] = "Abril",DatosDeClientesPotenciales[Ponderada 
Previsión],0),""),"")</f>
        <v/>
      </c>
      <c r="G16" s="10" t="str">
        <f>IFERROR(IF(DatosDeClientesPotenciales[Previsión 
Cierre] &lt;&gt;"",IF(DatosDeClientesPotenciales[Previsión 
Cierre] = "Mayo",DatosDeClientesPotenciales[Ponderada 
Previsión],0),""),"")</f>
        <v/>
      </c>
      <c r="H16" s="10" t="str">
        <f>IFERROR(IF(DatosDeClientesPotenciales[Previsión 
Cierre] &lt;&gt;"",IF(DatosDeClientesPotenciales[Previsión 
Cierre] = "Junio",DatosDeClientesPotenciales[Ponderada 
Previsión],0),""),"")</f>
        <v/>
      </c>
      <c r="I16" s="10" t="str">
        <f>IFERROR(IF(DatosDeClientesPotenciales[Previsión 
Cierre] &lt;&gt;"",IF(DatosDeClientesPotenciales[Previsión 
Cierre] = "Julio",DatosDeClientesPotenciales[Ponderada 
Previsión],0),""),"")</f>
        <v/>
      </c>
      <c r="J16" s="12" t="str">
        <f>IFERROR(IF(DatosDeClientesPotenciales[Previsión 
Cierre] &lt;&gt;"",IF(DatosDeClientesPotenciales[Previsión 
Cierre] = "Agosto",DatosDeClientesPotenciales[Ponderada 
Previsión],0),""),"")</f>
        <v/>
      </c>
      <c r="K16" s="10" t="str">
        <f>IFERROR(IF(DatosDeClientesPotenciales[Previsión 
Cierre] &lt;&gt;"",IF(DatosDeClientesPotenciales[Previsión 
Cierre] = "Septiembre",DatosDeClientesPotenciales[Ponderada 
Previsión],0),""),"")</f>
        <v/>
      </c>
      <c r="L16" s="10" t="str">
        <f>IFERROR(IF(DatosDeClientesPotenciales[Previsión 
Cierre] &lt;&gt;"",IF(DatosDeClientesPotenciales[Previsión 
Cierre] = "Octubre",DatosDeClientesPotenciales[Ponderada 
Previsión],0),""),"")</f>
        <v/>
      </c>
      <c r="M16" s="10" t="str">
        <f>IFERROR(IF(DatosDeClientesPotenciales[Previsión 
Cierre] &lt;&gt;"",IF(DatosDeClientesPotenciales[Previsión 
Cierre] = "Noviembre",DatosDeClientesPotenciales[Ponderada 
Previsión],0),""),"")</f>
        <v/>
      </c>
      <c r="N16" s="10" t="str">
        <f>IFERROR(IF(DatosDeClientesPotenciales[Previsión 
Cierre] &lt;&gt;"",IF(DatosDeClientesPotenciales[Previsión 
Cierre] = "Diciembre",DatosDeClientesPotenciales[Ponderada 
Previsión],0),""),"")</f>
        <v/>
      </c>
    </row>
    <row r="17" spans="2:14" ht="30" customHeight="1" x14ac:dyDescent="0.25">
      <c r="B17" s="3" t="str">
        <f>IFERROR(IF(AND(DatosDeClientesPotenciales[Nombre del cliente potencial] &lt;&gt; "", ROW(VentasDePrevisión[Nombre del cliente potencial])&lt;&gt;ÚltimaEntrada),DatosDeClientesPotenciales[Nombre del cliente potencial], ""),"")</f>
        <v/>
      </c>
      <c r="C17" s="10" t="str">
        <f>IFERROR(IF(DatosDeClientesPotenciales[Previsión 
Cierre] &lt;&gt;"",IF(DatosDeClientesPotenciales[Previsión 
Cierre]= "Enero",DatosDeClientesPotenciales[Ponderada 
Previsión],0),""),"")</f>
        <v/>
      </c>
      <c r="D17" s="10" t="str">
        <f>IFERROR(IF(DatosDeClientesPotenciales[Previsión 
Cierre] &lt;&gt;"",IF(DatosDeClientesPotenciales[Previsión 
Cierre] = "Febrero",DatosDeClientesPotenciales[Ponderada 
Previsión],0),""),"")</f>
        <v/>
      </c>
      <c r="E17" s="10" t="str">
        <f>IFERROR(IF(DatosDeClientesPotenciales[Previsión 
Cierre] &lt;&gt;"",IF(DatosDeClientesPotenciales[Previsión 
Cierre] = "Marzo",DatosDeClientesPotenciales[Ponderada 
Previsión],0),""),"")</f>
        <v/>
      </c>
      <c r="F17" s="12" t="str">
        <f>IFERROR(IF(DatosDeClientesPotenciales[Previsión 
Cierre] &lt;&gt;"",IF(DatosDeClientesPotenciales[Previsión 
Cierre] = "Abril",DatosDeClientesPotenciales[Ponderada 
Previsión],0),""),"")</f>
        <v/>
      </c>
      <c r="G17" s="10" t="str">
        <f>IFERROR(IF(DatosDeClientesPotenciales[Previsión 
Cierre] &lt;&gt;"",IF(DatosDeClientesPotenciales[Previsión 
Cierre] = "Mayo",DatosDeClientesPotenciales[Ponderada 
Previsión],0),""),"")</f>
        <v/>
      </c>
      <c r="H17" s="10" t="str">
        <f>IFERROR(IF(DatosDeClientesPotenciales[Previsión 
Cierre] &lt;&gt;"",IF(DatosDeClientesPotenciales[Previsión 
Cierre] = "Junio",DatosDeClientesPotenciales[Ponderada 
Previsión],0),""),"")</f>
        <v/>
      </c>
      <c r="I17" s="10" t="str">
        <f>IFERROR(IF(DatosDeClientesPotenciales[Previsión 
Cierre] &lt;&gt;"",IF(DatosDeClientesPotenciales[Previsión 
Cierre] = "Julio",DatosDeClientesPotenciales[Ponderada 
Previsión],0),""),"")</f>
        <v/>
      </c>
      <c r="J17" s="12" t="str">
        <f>IFERROR(IF(DatosDeClientesPotenciales[Previsión 
Cierre] &lt;&gt;"",IF(DatosDeClientesPotenciales[Previsión 
Cierre] = "Agosto",DatosDeClientesPotenciales[Ponderada 
Previsión],0),""),"")</f>
        <v/>
      </c>
      <c r="K17" s="10" t="str">
        <f>IFERROR(IF(DatosDeClientesPotenciales[Previsión 
Cierre] &lt;&gt;"",IF(DatosDeClientesPotenciales[Previsión 
Cierre] = "Septiembre",DatosDeClientesPotenciales[Ponderada 
Previsión],0),""),"")</f>
        <v/>
      </c>
      <c r="L17" s="10" t="str">
        <f>IFERROR(IF(DatosDeClientesPotenciales[Previsión 
Cierre] &lt;&gt;"",IF(DatosDeClientesPotenciales[Previsión 
Cierre] = "Octubre",DatosDeClientesPotenciales[Ponderada 
Previsión],0),""),"")</f>
        <v/>
      </c>
      <c r="M17" s="10" t="str">
        <f>IFERROR(IF(DatosDeClientesPotenciales[Previsión 
Cierre] &lt;&gt;"",IF(DatosDeClientesPotenciales[Previsión 
Cierre] = "Noviembre",DatosDeClientesPotenciales[Ponderada 
Previsión],0),""),"")</f>
        <v/>
      </c>
      <c r="N17" s="10" t="str">
        <f>IFERROR(IF(DatosDeClientesPotenciales[Previsión 
Cierre] &lt;&gt;"",IF(DatosDeClientesPotenciales[Previsión 
Cierre] = "Diciembre",DatosDeClientesPotenciales[Ponderada 
Previsión],0),""),"")</f>
        <v/>
      </c>
    </row>
    <row r="18" spans="2:14" ht="30" customHeight="1" x14ac:dyDescent="0.25">
      <c r="B18" s="3" t="str">
        <f>IFERROR(IF(AND(DatosDeClientesPotenciales[Nombre del cliente potencial] &lt;&gt; "", ROW(VentasDePrevisión[Nombre del cliente potencial])&lt;&gt;ÚltimaEntrada),DatosDeClientesPotenciales[Nombre del cliente potencial], ""),"")</f>
        <v/>
      </c>
      <c r="C18" s="10" t="str">
        <f>IFERROR(IF(DatosDeClientesPotenciales[Previsión 
Cierre] &lt;&gt;"",IF(DatosDeClientesPotenciales[Previsión 
Cierre]= "Enero",DatosDeClientesPotenciales[Ponderada 
Previsión],0),""),"")</f>
        <v/>
      </c>
      <c r="D18" s="10" t="str">
        <f>IFERROR(IF(DatosDeClientesPotenciales[Previsión 
Cierre] &lt;&gt;"",IF(DatosDeClientesPotenciales[Previsión 
Cierre] = "Febrero",DatosDeClientesPotenciales[Ponderada 
Previsión],0),""),"")</f>
        <v/>
      </c>
      <c r="E18" s="10" t="str">
        <f>IFERROR(IF(DatosDeClientesPotenciales[Previsión 
Cierre] &lt;&gt;"",IF(DatosDeClientesPotenciales[Previsión 
Cierre] = "Marzo",DatosDeClientesPotenciales[Ponderada 
Previsión],0),""),"")</f>
        <v/>
      </c>
      <c r="F18" s="12" t="str">
        <f>IFERROR(IF(DatosDeClientesPotenciales[Previsión 
Cierre] &lt;&gt;"",IF(DatosDeClientesPotenciales[Previsión 
Cierre] = "Abril",DatosDeClientesPotenciales[Ponderada 
Previsión],0),""),"")</f>
        <v/>
      </c>
      <c r="G18" s="10" t="str">
        <f>IFERROR(IF(DatosDeClientesPotenciales[Previsión 
Cierre] &lt;&gt;"",IF(DatosDeClientesPotenciales[Previsión 
Cierre] = "Mayo",DatosDeClientesPotenciales[Ponderada 
Previsión],0),""),"")</f>
        <v/>
      </c>
      <c r="H18" s="10" t="str">
        <f>IFERROR(IF(DatosDeClientesPotenciales[Previsión 
Cierre] &lt;&gt;"",IF(DatosDeClientesPotenciales[Previsión 
Cierre] = "Junio",DatosDeClientesPotenciales[Ponderada 
Previsión],0),""),"")</f>
        <v/>
      </c>
      <c r="I18" s="10" t="str">
        <f>IFERROR(IF(DatosDeClientesPotenciales[Previsión 
Cierre] &lt;&gt;"",IF(DatosDeClientesPotenciales[Previsión 
Cierre] = "Julio",DatosDeClientesPotenciales[Ponderada 
Previsión],0),""),"")</f>
        <v/>
      </c>
      <c r="J18" s="12" t="str">
        <f>IFERROR(IF(DatosDeClientesPotenciales[Previsión 
Cierre] &lt;&gt;"",IF(DatosDeClientesPotenciales[Previsión 
Cierre] = "Agosto",DatosDeClientesPotenciales[Ponderada 
Previsión],0),""),"")</f>
        <v/>
      </c>
      <c r="K18" s="10" t="str">
        <f>IFERROR(IF(DatosDeClientesPotenciales[Previsión 
Cierre] &lt;&gt;"",IF(DatosDeClientesPotenciales[Previsión 
Cierre] = "Septiembre",DatosDeClientesPotenciales[Ponderada 
Previsión],0),""),"")</f>
        <v/>
      </c>
      <c r="L18" s="10" t="str">
        <f>IFERROR(IF(DatosDeClientesPotenciales[Previsión 
Cierre] &lt;&gt;"",IF(DatosDeClientesPotenciales[Previsión 
Cierre] = "Octubre",DatosDeClientesPotenciales[Ponderada 
Previsión],0),""),"")</f>
        <v/>
      </c>
      <c r="M18" s="10" t="str">
        <f>IFERROR(IF(DatosDeClientesPotenciales[Previsión 
Cierre] &lt;&gt;"",IF(DatosDeClientesPotenciales[Previsión 
Cierre] = "Noviembre",DatosDeClientesPotenciales[Ponderada 
Previsión],0),""),"")</f>
        <v/>
      </c>
      <c r="N18" s="10" t="str">
        <f>IFERROR(IF(DatosDeClientesPotenciales[Previsión 
Cierre] &lt;&gt;"",IF(DatosDeClientesPotenciales[Previsión 
Cierre] = "Diciembre",DatosDeClientesPotenciales[Ponderada 
Previsión],0),""),"")</f>
        <v/>
      </c>
    </row>
    <row r="19" spans="2:14" ht="30" customHeight="1" x14ac:dyDescent="0.25">
      <c r="B19" s="3" t="str">
        <f>IFERROR(IF(AND(DatosDeClientesPotenciales[Nombre del cliente potencial] &lt;&gt; "", ROW(VentasDePrevisión[Nombre del cliente potencial])&lt;&gt;ÚltimaEntrada),DatosDeClientesPotenciales[Nombre del cliente potencial], ""),"")</f>
        <v/>
      </c>
      <c r="C19" s="10" t="str">
        <f>IFERROR(IF(DatosDeClientesPotenciales[Previsión 
Cierre] &lt;&gt;"",IF(DatosDeClientesPotenciales[Previsión 
Cierre]= "Enero",DatosDeClientesPotenciales[Ponderada 
Previsión],0),""),"")</f>
        <v/>
      </c>
      <c r="D19" s="10" t="str">
        <f>IFERROR(IF(DatosDeClientesPotenciales[Previsión 
Cierre] &lt;&gt;"",IF(DatosDeClientesPotenciales[Previsión 
Cierre] = "Febrero",DatosDeClientesPotenciales[Ponderada 
Previsión],0),""),"")</f>
        <v/>
      </c>
      <c r="E19" s="10" t="str">
        <f>IFERROR(IF(DatosDeClientesPotenciales[Previsión 
Cierre] &lt;&gt;"",IF(DatosDeClientesPotenciales[Previsión 
Cierre] = "Marzo",DatosDeClientesPotenciales[Ponderada 
Previsión],0),""),"")</f>
        <v/>
      </c>
      <c r="F19" s="12" t="str">
        <f>IFERROR(IF(DatosDeClientesPotenciales[Previsión 
Cierre] &lt;&gt;"",IF(DatosDeClientesPotenciales[Previsión 
Cierre] = "Abril",DatosDeClientesPotenciales[Ponderada 
Previsión],0),""),"")</f>
        <v/>
      </c>
      <c r="G19" s="10" t="str">
        <f>IFERROR(IF(DatosDeClientesPotenciales[Previsión 
Cierre] &lt;&gt;"",IF(DatosDeClientesPotenciales[Previsión 
Cierre] = "Mayo",DatosDeClientesPotenciales[Ponderada 
Previsión],0),""),"")</f>
        <v/>
      </c>
      <c r="H19" s="10" t="str">
        <f>IFERROR(IF(DatosDeClientesPotenciales[Previsión 
Cierre] &lt;&gt;"",IF(DatosDeClientesPotenciales[Previsión 
Cierre] = "Junio",DatosDeClientesPotenciales[Ponderada 
Previsión],0),""),"")</f>
        <v/>
      </c>
      <c r="I19" s="10" t="str">
        <f>IFERROR(IF(DatosDeClientesPotenciales[Previsión 
Cierre] &lt;&gt;"",IF(DatosDeClientesPotenciales[Previsión 
Cierre] = "Julio",DatosDeClientesPotenciales[Ponderada 
Previsión],0),""),"")</f>
        <v/>
      </c>
      <c r="J19" s="12" t="str">
        <f>IFERROR(IF(DatosDeClientesPotenciales[Previsión 
Cierre] &lt;&gt;"",IF(DatosDeClientesPotenciales[Previsión 
Cierre] = "Agosto",DatosDeClientesPotenciales[Ponderada 
Previsión],0),""),"")</f>
        <v/>
      </c>
      <c r="K19" s="10" t="str">
        <f>IFERROR(IF(DatosDeClientesPotenciales[Previsión 
Cierre] &lt;&gt;"",IF(DatosDeClientesPotenciales[Previsión 
Cierre] = "Septiembre",DatosDeClientesPotenciales[Ponderada 
Previsión],0),""),"")</f>
        <v/>
      </c>
      <c r="L19" s="10" t="str">
        <f>IFERROR(IF(DatosDeClientesPotenciales[Previsión 
Cierre] &lt;&gt;"",IF(DatosDeClientesPotenciales[Previsión 
Cierre] = "Octubre",DatosDeClientesPotenciales[Ponderada 
Previsión],0),""),"")</f>
        <v/>
      </c>
      <c r="M19" s="10" t="str">
        <f>IFERROR(IF(DatosDeClientesPotenciales[Previsión 
Cierre] &lt;&gt;"",IF(DatosDeClientesPotenciales[Previsión 
Cierre] = "Noviembre",DatosDeClientesPotenciales[Ponderada 
Previsión],0),""),"")</f>
        <v/>
      </c>
      <c r="N19" s="10" t="str">
        <f>IFERROR(IF(DatosDeClientesPotenciales[Previsión 
Cierre] &lt;&gt;"",IF(DatosDeClientesPotenciales[Previsión 
Cierre] = "Diciembre",DatosDeClientesPotenciales[Ponderada 
Previsión],0),""),"")</f>
        <v/>
      </c>
    </row>
    <row r="20" spans="2:14" ht="30" customHeight="1" thickBot="1" x14ac:dyDescent="0.3">
      <c r="B20" s="3" t="s">
        <v>6</v>
      </c>
      <c r="C20" s="15">
        <f>SUBTOTAL(109,VentasDePrevisión[Enero 
Previsión])</f>
        <v>270000</v>
      </c>
      <c r="D20" s="15">
        <f>SUBTOTAL(109,VentasDePrevisión[Febrero 
Previsión])</f>
        <v>20000</v>
      </c>
      <c r="E20" s="15">
        <f>SUBTOTAL(109,VentasDePrevisión[Marzo 
Previsión])</f>
        <v>20000</v>
      </c>
      <c r="F20" s="16">
        <f>SUBTOTAL(109,VentasDePrevisión[Abril 
Previsión])</f>
        <v>0</v>
      </c>
      <c r="G20" s="15">
        <f>SUBTOTAL(109,VentasDePrevisión[Mayo 
Previsión])</f>
        <v>0</v>
      </c>
      <c r="H20" s="15">
        <f>SUBTOTAL(109,VentasDePrevisión[Junio 
Previsión])</f>
        <v>0</v>
      </c>
      <c r="I20" s="15">
        <f>SUBTOTAL(109,VentasDePrevisión[Previsión de julio])</f>
        <v>0</v>
      </c>
      <c r="J20" s="16">
        <f>SUBTOTAL(109,VentasDePrevisión[Agosto 
Previsión])</f>
        <v>0</v>
      </c>
      <c r="K20" s="15">
        <f>SUBTOTAL(109,VentasDePrevisión[Septiembre 
Previsión])</f>
        <v>0</v>
      </c>
      <c r="L20" s="15">
        <f>SUBTOTAL(109,VentasDePrevisión[Octubre 
Previsión])</f>
        <v>0</v>
      </c>
      <c r="M20" s="15">
        <f>SUBTOTAL(109,VentasDePrevisión[Noviembre 
Previsión])</f>
        <v>0</v>
      </c>
      <c r="N20" s="15">
        <f>SUBTOTAL(109,VentasDePrevisión[Diciembre 
Previsión])</f>
        <v>0</v>
      </c>
    </row>
    <row r="21" spans="2:14" ht="30" customHeight="1" thickTop="1" thickBot="1" x14ac:dyDescent="0.3">
      <c r="B21" s="13" t="s">
        <v>22</v>
      </c>
      <c r="C21" s="11">
        <f>C20</f>
        <v>270000</v>
      </c>
      <c r="D21" s="11">
        <f t="shared" ref="D21" si="0">C21+D20</f>
        <v>290000</v>
      </c>
      <c r="E21" s="11">
        <f t="shared" ref="E21" si="1">D21+E20</f>
        <v>310000</v>
      </c>
      <c r="F21" s="14">
        <f t="shared" ref="F21" si="2">E21+F20</f>
        <v>310000</v>
      </c>
      <c r="G21" s="11">
        <f t="shared" ref="G21" si="3">F21+G20</f>
        <v>310000</v>
      </c>
      <c r="H21" s="11">
        <f t="shared" ref="H21" si="4">G21+H20</f>
        <v>310000</v>
      </c>
      <c r="I21" s="11">
        <f t="shared" ref="I21" si="5">H21+I20</f>
        <v>310000</v>
      </c>
      <c r="J21" s="14">
        <f t="shared" ref="J21" si="6">I21+J20</f>
        <v>310000</v>
      </c>
      <c r="K21" s="11">
        <f t="shared" ref="K21" si="7">J21+K20</f>
        <v>310000</v>
      </c>
      <c r="L21" s="11">
        <f t="shared" ref="L21" si="8">K21+L20</f>
        <v>310000</v>
      </c>
      <c r="M21" s="11">
        <f t="shared" ref="M21" si="9">L21+M20</f>
        <v>310000</v>
      </c>
      <c r="N21" s="11">
        <f t="shared" ref="N21" si="10">M21+N20</f>
        <v>310000</v>
      </c>
    </row>
    <row r="22" spans="2:14" ht="30" customHeight="1" thickTop="1" x14ac:dyDescent="0.25"/>
  </sheetData>
  <mergeCells count="2">
    <mergeCell ref="B4:L4"/>
    <mergeCell ref="M4:N4"/>
  </mergeCells>
  <dataValidations count="8">
    <dataValidation allowBlank="1" showInputMessage="1" showErrorMessage="1" prompt="La previsión de ingresos mensual y acumulativa se actualiza automáticamente en esta hoja de cálculo. Estos datos se usan para actualizar automáticamente la hoja de cálculo mensual Previsión ponderada mensual." sqref="A1" xr:uid="{00000000-0002-0000-0100-000000000000}"/>
    <dataValidation allowBlank="1" showInputMessage="1" showErrorMessage="1" prompt="El título de esta hoja de cálculo se muestra en esta celda" sqref="B2" xr:uid="{00000000-0002-0000-0100-000001000000}"/>
    <dataValidation allowBlank="1" showInputMessage="1" showErrorMessage="1" prompt="La fecha se actualiza automáticamente en esta celda en función de la fecha especificada en B3 en la hoja de cálculo Datos de clientes potenciales." sqref="B3" xr:uid="{00000000-0002-0000-0100-000002000000}"/>
    <dataValidation allowBlank="1" showInputMessage="1" showErrorMessage="1" prompt="El nombre del cliente potencial se actualiza automáticamente en la columna con este encabezado. Agrega nuevas filas en la tabla VentasDePrevisión a medida que se agregan nuevos clientes potenciales a la hoja de cálculo Datos de clientes potenciales." sqref="B5" xr:uid="{00000000-0002-0000-0100-000003000000}"/>
    <dataValidation allowBlank="1" showInputMessage="1" showErrorMessage="1" prompt="La previsión para este mes se actualiza automáticamente en la columna con este encabezado." sqref="C5:N5" xr:uid="{00000000-0002-0000-0100-000004000000}"/>
    <dataValidation allowBlank="1" showInputMessage="1" showErrorMessage="1" prompt="El nombre de la compañía se actualiza automáticamente en esta celda en función del nombre de la compañía especificado en la celda B1 de la hoja de cálculo Datos de clientes potenciales." sqref="B1" xr:uid="{00000000-0002-0000-0100-000005000000}"/>
    <dataValidation allowBlank="1" showInputMessage="1" showErrorMessage="1" prompt="El total acumulativo se calcula automáticamente en las celdas de la derecha." sqref="B21" xr:uid="{00000000-0002-0000-0100-000006000000}"/>
    <dataValidation allowBlank="1" showInputMessage="1" showErrorMessage="1" prompt="El nombre de la compañía se actualiza automáticamente en esta celda en función del nombre de la compañía especificado en la celda B1 de la hoja de cálculo Datos de clientes potenciales." sqref="B4:L4" xr:uid="{00000000-0002-0000-0100-000007000000}"/>
  </dataValidations>
  <printOptions horizontalCentered="1"/>
  <pageMargins left="0.4" right="0.4" top="0.4" bottom="0.4" header="0.3" footer="0.3"/>
  <pageSetup paperSize="9" fitToHeight="0" orientation="landscape" r:id="rId1"/>
  <headerFooter differentFirst="1">
    <oddFooter>Page &amp;P of &amp;N</oddFooter>
  </headerFooter>
  <ignoredErrors>
    <ignoredError sqref="I6"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B3"/>
  <sheetViews>
    <sheetView showGridLines="0" workbookViewId="0"/>
  </sheetViews>
  <sheetFormatPr baseColWidth="10" defaultColWidth="9.140625" defaultRowHeight="15" x14ac:dyDescent="0.25"/>
  <cols>
    <col min="1" max="1" width="2.7109375" customWidth="1"/>
    <col min="2" max="2" width="175.42578125" customWidth="1"/>
    <col min="3" max="3" width="2.7109375" customWidth="1"/>
  </cols>
  <sheetData>
    <row r="1" spans="2:2" ht="54.95" customHeight="1" thickBot="1" x14ac:dyDescent="0.3">
      <c r="B1" s="4" t="str">
        <f>Nombre_de_la_compañía</f>
        <v>Nombre de la compañía</v>
      </c>
    </row>
    <row r="2" spans="2:2" ht="33.950000000000003" customHeight="1" thickTop="1" thickBot="1" x14ac:dyDescent="0.3">
      <c r="B2" s="1" t="s">
        <v>35</v>
      </c>
    </row>
    <row r="3" spans="2:2" x14ac:dyDescent="0.25">
      <c r="B3" t="s">
        <v>36</v>
      </c>
    </row>
  </sheetData>
  <dataValidations count="4">
    <dataValidation allowBlank="1" showInputMessage="1" showErrorMessage="1" prompt="Gráfico de previsión ponderada mensual según los datos de la hoja de cálculo Previsión de ventas. El gráfico se actualiza automáticamente." sqref="A1" xr:uid="{00000000-0002-0000-0200-000000000000}"/>
    <dataValidation allowBlank="1" showInputMessage="1" showErrorMessage="1" prompt="Gráfico de líneas que compara la previsión de ingresos y la previsión ponderada por mes en esta columna." sqref="B3" xr:uid="{00000000-0002-0000-0200-000001000000}"/>
    <dataValidation allowBlank="1" showInputMessage="1" showErrorMessage="1" prompt="El nombre de la compañía se actualiza automáticamente en esta celda en función del nombre de la compañía especificado en la celda B1 de la hoja de cálculo Datos de clientes potenciales." sqref="B1" xr:uid="{00000000-0002-0000-0200-000002000000}"/>
    <dataValidation allowBlank="1" showInputMessage="1" showErrorMessage="1" prompt="El título de esta hoja de cálculo se muestra en esta celda" sqref="B2" xr:uid="{00000000-0002-0000-0200-000003000000}"/>
  </dataValidations>
  <printOptions horizontalCentered="1"/>
  <pageMargins left="0.4" right="0.4" top="0.4" bottom="0.4" header="0.3" footer="0.3"/>
  <pageSetup paperSize="9" scale="77" fitToHeight="0" orientation="landscape"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Datos de clientes potenciales</vt:lpstr>
      <vt:lpstr>Previsión de ventas </vt:lpstr>
      <vt:lpstr>Previsión ponderada mensual</vt:lpstr>
      <vt:lpstr>'Datos de clientes potenciales'!_FilterDatabase</vt:lpstr>
      <vt:lpstr>FechaDeSeguimiento</vt:lpstr>
      <vt:lpstr>Nombre_de_la_compañía</vt:lpstr>
      <vt:lpstr>Título1</vt:lpstr>
      <vt:lpstr>Título2</vt:lpstr>
      <vt:lpstr>TítuloDeFilaRegión1..N22</vt:lpstr>
      <vt:lpstr>'Datos de clientes potenciales'!Títulos_a_imprimir</vt:lpstr>
      <vt:lpstr>'Previsión de ventas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2017-01-27T06:14:55Z</dcterms:created>
  <dcterms:modified xsi:type="dcterms:W3CDTF">2018-05-21T03:15:20Z</dcterms:modified>
</cp:coreProperties>
</file>