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mc:AlternateContent xmlns:mc="http://schemas.openxmlformats.org/markup-compatibility/2006">
    <mc:Choice Requires="x15">
      <x15ac:absPath xmlns:x15ac="http://schemas.microsoft.com/office/spreadsheetml/2010/11/ac" url="C:\Users\ZaLu\Desktop\Temp\es-MX\target\"/>
    </mc:Choice>
  </mc:AlternateContent>
  <xr:revisionPtr revIDLastSave="0" documentId="13_ncr:1_{44D9C302-2D9E-4C7A-B5AF-2766AA80135C}" xr6:coauthVersionLast="34" xr6:coauthVersionMax="36" xr10:uidLastSave="{00000000-0000-0000-0000-000000000000}"/>
  <bookViews>
    <workbookView xWindow="0" yWindow="0" windowWidth="21600" windowHeight="9510" xr2:uid="{00000000-000D-0000-FFFF-FFFF00000000}"/>
  </bookViews>
  <sheets>
    <sheet name="Detalles de contacto de cliente" sheetId="1" r:id="rId1"/>
    <sheet name="Próximas citas" sheetId="2" r:id="rId2"/>
  </sheets>
  <definedNames>
    <definedName name="ClientesIst">ListaDeContactos[Nombre de la compañía]</definedName>
    <definedName name="_xlnm.Print_Titles" localSheetId="0">'Detalles de contacto de cliente'!$3:$3</definedName>
    <definedName name="_xlnm.Print_Titles" localSheetId="1">'Próximas citas'!$3:$3</definedName>
    <definedName name="TítuloColumna1">ListaDeContactos[[#Headers],[Id. del cliente]]</definedName>
    <definedName name="TítuloColumna2">PróximasCitas[[#Headers],[Fecha]]</definedName>
  </definedNames>
  <calcPr calcId="179021"/>
</workbook>
</file>

<file path=xl/calcChain.xml><?xml version="1.0" encoding="utf-8"?>
<calcChain xmlns="http://schemas.openxmlformats.org/spreadsheetml/2006/main">
  <c r="B26" i="2" l="1"/>
  <c r="B25" i="2"/>
  <c r="B24" i="2"/>
  <c r="B23" i="2"/>
  <c r="B22" i="2"/>
  <c r="B21" i="2"/>
  <c r="B20" i="2"/>
  <c r="B19" i="2"/>
  <c r="B18" i="2"/>
  <c r="B17" i="2"/>
  <c r="B16" i="2"/>
  <c r="B15" i="2"/>
  <c r="B14" i="2"/>
  <c r="B13" i="2"/>
  <c r="B12" i="2"/>
  <c r="B11" i="2"/>
  <c r="B10" i="2"/>
  <c r="B9" i="2"/>
  <c r="B8" i="2"/>
  <c r="B7" i="2"/>
  <c r="B6" i="2"/>
  <c r="B5" i="2"/>
  <c r="B4" i="2"/>
</calcChain>
</file>

<file path=xl/sharedStrings.xml><?xml version="1.0" encoding="utf-8"?>
<sst xmlns="http://schemas.openxmlformats.org/spreadsheetml/2006/main" count="170" uniqueCount="126">
  <si>
    <t>CLIENTE</t>
  </si>
  <si>
    <t>Id. del cliente</t>
  </si>
  <si>
    <t>CU0001</t>
  </si>
  <si>
    <t>CU0002</t>
  </si>
  <si>
    <t>CU0003</t>
  </si>
  <si>
    <t>CU0004</t>
  </si>
  <si>
    <t>CU0005</t>
  </si>
  <si>
    <t>CU0006</t>
  </si>
  <si>
    <t>CU0007</t>
  </si>
  <si>
    <t>CU0008</t>
  </si>
  <si>
    <t>CU0009</t>
  </si>
  <si>
    <t>CU0010</t>
  </si>
  <si>
    <t>CU0011</t>
  </si>
  <si>
    <t>CU0012</t>
  </si>
  <si>
    <t>CU0013</t>
  </si>
  <si>
    <t>CU0014</t>
  </si>
  <si>
    <t>CU0015</t>
  </si>
  <si>
    <t>CU0016</t>
  </si>
  <si>
    <t>CU0017</t>
  </si>
  <si>
    <t>CU0018</t>
  </si>
  <si>
    <t>CU0019</t>
  </si>
  <si>
    <t>CU0020</t>
  </si>
  <si>
    <t>CU0021</t>
  </si>
  <si>
    <t>CU0022</t>
  </si>
  <si>
    <t>CU0023</t>
  </si>
  <si>
    <t>CU0024</t>
  </si>
  <si>
    <t>CU0025</t>
  </si>
  <si>
    <t>CU0026</t>
  </si>
  <si>
    <t>CU0027</t>
  </si>
  <si>
    <t xml:space="preserve"> LISTA DE CONTACTOS</t>
  </si>
  <si>
    <t>Nombre de la compañía</t>
  </si>
  <si>
    <t>A. Datum Corporation</t>
  </si>
  <si>
    <t>Adventure Works</t>
  </si>
  <si>
    <t>Alpine Ski House</t>
  </si>
  <si>
    <t>Blue Yonder Airlines</t>
  </si>
  <si>
    <t>City Power &amp; Light</t>
  </si>
  <si>
    <t>Coho Vineyard</t>
  </si>
  <si>
    <t>Coho Winery</t>
  </si>
  <si>
    <t>Coho Vineyard &amp; Winery</t>
  </si>
  <si>
    <t>Contoso, Ltd</t>
  </si>
  <si>
    <t>Contoso Pharmaceuticals</t>
  </si>
  <si>
    <t>Consolidated Messenger</t>
  </si>
  <si>
    <t>Fabrikam, Inc.</t>
  </si>
  <si>
    <t>Fourth Coffee</t>
  </si>
  <si>
    <t>Instituto de Diseño Gráfico</t>
  </si>
  <si>
    <t>Humongous Insurance</t>
  </si>
  <si>
    <t>Litware, Inc.</t>
  </si>
  <si>
    <t>Lucerne Publishing</t>
  </si>
  <si>
    <t>Margie's Travel</t>
  </si>
  <si>
    <t>Northwind Traders</t>
  </si>
  <si>
    <t>Proseware, Inc.</t>
  </si>
  <si>
    <t>Escuela de Bellas Artes</t>
  </si>
  <si>
    <t>Southridge Video</t>
  </si>
  <si>
    <t>Tailspin Toys</t>
  </si>
  <si>
    <t>Trey Research</t>
  </si>
  <si>
    <t>The Phone Company</t>
  </si>
  <si>
    <t>Wide World Importers</t>
  </si>
  <si>
    <t>Wingtip Toys</t>
  </si>
  <si>
    <t>Nombre de contacto</t>
  </si>
  <si>
    <t>Cano, Elvira</t>
  </si>
  <si>
    <t>Castellanos, Bartolomé</t>
  </si>
  <si>
    <t>Godínez, Óscar</t>
  </si>
  <si>
    <t>Padilla, Naiara</t>
  </si>
  <si>
    <t>Casanova, Cecilio</t>
  </si>
  <si>
    <t>Armijo, Pedro</t>
  </si>
  <si>
    <t>Arrais, Candela</t>
  </si>
  <si>
    <t>Espinosa, Jeremías</t>
  </si>
  <si>
    <t>Mota, Óscar</t>
  </si>
  <si>
    <t>Arteaga, Íker</t>
  </si>
  <si>
    <t>Nevárez, Jose</t>
  </si>
  <si>
    <t>Hermosilla, Alberto</t>
  </si>
  <si>
    <t>Fuentes, Verónica</t>
  </si>
  <si>
    <t>Matías, Carlos</t>
  </si>
  <si>
    <t>Melgar, Laura</t>
  </si>
  <si>
    <t>Valladares, Sergio</t>
  </si>
  <si>
    <t>Olivares, Claudia</t>
  </si>
  <si>
    <t>Delgadillo, Andrés</t>
  </si>
  <si>
    <t>Tijerina, Sergio</t>
  </si>
  <si>
    <t>Valentín, Cristóbal</t>
  </si>
  <si>
    <t>Mendoza, Desiré</t>
  </si>
  <si>
    <t>Alcalá, Jorge</t>
  </si>
  <si>
    <t>Linares, Julia</t>
  </si>
  <si>
    <t>Tercedor, Alberto</t>
  </si>
  <si>
    <t>Fontiveros, Asier</t>
  </si>
  <si>
    <t>Montoya, Jorge</t>
  </si>
  <si>
    <t>Amaraz, Álvaro</t>
  </si>
  <si>
    <t>Dirección de facturación</t>
  </si>
  <si>
    <t>123 Main Street</t>
  </si>
  <si>
    <t>891 cherry Lane</t>
  </si>
  <si>
    <t>Ciudad</t>
  </si>
  <si>
    <t>Seattle</t>
  </si>
  <si>
    <t>Springfield</t>
  </si>
  <si>
    <t>Estado</t>
  </si>
  <si>
    <t>WA</t>
  </si>
  <si>
    <t>NH</t>
  </si>
  <si>
    <t>Código postal</t>
  </si>
  <si>
    <t>País</t>
  </si>
  <si>
    <t>EE. UU.</t>
  </si>
  <si>
    <t>Puesto del contacto</t>
  </si>
  <si>
    <t>Directora</t>
  </si>
  <si>
    <t>Responsable de Compras</t>
  </si>
  <si>
    <t>Analista</t>
  </si>
  <si>
    <t>Socia directora</t>
  </si>
  <si>
    <t>Director ejecutivo</t>
  </si>
  <si>
    <t>Consultora</t>
  </si>
  <si>
    <t>Jefa de contratación</t>
  </si>
  <si>
    <t>Número de teléfono</t>
  </si>
  <si>
    <t>Número de fax</t>
  </si>
  <si>
    <t>Dirección de correo</t>
  </si>
  <si>
    <t>elvira@adatum.com</t>
  </si>
  <si>
    <t>bartolome@adventure-works.com</t>
  </si>
  <si>
    <t>Próximas citas</t>
  </si>
  <si>
    <t>Notas</t>
  </si>
  <si>
    <t>Próximas</t>
  </si>
  <si>
    <t>Fecha</t>
  </si>
  <si>
    <t>Citas</t>
  </si>
  <si>
    <t>Hora</t>
  </si>
  <si>
    <t>Nombre del cliente</t>
  </si>
  <si>
    <t>Asunto de la reunión</t>
  </si>
  <si>
    <t>Facturación mensual</t>
  </si>
  <si>
    <t>Revisión de ventas</t>
  </si>
  <si>
    <t>Asistentes</t>
  </si>
  <si>
    <t>Julia, Alberto, Pedro</t>
  </si>
  <si>
    <t>Andrés, Julia, Naiara</t>
  </si>
  <si>
    <t>Detalles de contacto de cliente</t>
  </si>
  <si>
    <t>Notas adicionales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</si>
</sst>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numFmt numFmtId="165" formatCode="[$-409]h:mm\ AM/PM;@"/>
    <numFmt numFmtId="166" formatCode="00000"/>
    <numFmt numFmtId="167" formatCode="[&lt;=9999999]###\-####;\(###\)\ ###\-####"/>
    <numFmt numFmtId="168" formatCode="h:mm:ss;@"/>
    <numFmt numFmtId="169" formatCode="dd/mm/yyyy;@"/>
  </numFmts>
  <fonts count="10" x14ac:knownFonts="1">
    <font>
      <sz val="11"/>
      <color theme="1"/>
      <name val="Arial"/>
      <family val="2"/>
      <scheme val="minor"/>
    </font>
    <font>
      <sz val="11"/>
      <color theme="4"/>
      <name val="Arial"/>
      <family val="2"/>
      <scheme val="minor"/>
    </font>
    <font>
      <u/>
      <sz val="11"/>
      <color theme="10"/>
      <name val="Arial"/>
      <family val="2"/>
      <scheme val="minor"/>
    </font>
    <font>
      <u/>
      <sz val="11"/>
      <color theme="11"/>
      <name val="Arial"/>
      <family val="2"/>
      <scheme val="minor"/>
    </font>
    <font>
      <sz val="11"/>
      <color theme="1"/>
      <name val="Arial"/>
      <family val="2"/>
      <scheme val="minor"/>
    </font>
    <font>
      <b/>
      <sz val="20"/>
      <color theme="4" tint="-0.24994659260841701"/>
      <name val="Arial"/>
      <family val="2"/>
      <scheme val="major"/>
    </font>
    <font>
      <u/>
      <sz val="11"/>
      <color theme="4" tint="-0.24994659260841701"/>
      <name val="Arial"/>
      <family val="2"/>
      <scheme val="minor"/>
    </font>
    <font>
      <sz val="11"/>
      <color theme="0"/>
      <name val="Arial"/>
      <family val="2"/>
      <scheme val="major"/>
    </font>
    <font>
      <sz val="20"/>
      <color theme="4" tint="-0.24994659260841701"/>
      <name val="Arial"/>
      <family val="2"/>
      <scheme val="major"/>
    </font>
    <font>
      <b/>
      <sz val="11"/>
      <color theme="3"/>
      <name val="Arial"/>
      <family val="2"/>
      <scheme val="major"/>
    </font>
  </fonts>
  <fills count="5">
    <fill>
      <patternFill patternType="none"/>
    </fill>
    <fill>
      <patternFill patternType="gray125"/>
    </fill>
    <fill>
      <patternFill patternType="solid">
        <fgColor rgb="FFFFFFCC"/>
      </patternFill>
    </fill>
    <fill>
      <patternFill patternType="solid">
        <fgColor theme="4" tint="-0.24994659260841701"/>
        <bgColor indexed="64"/>
      </patternFill>
    </fill>
    <fill>
      <patternFill patternType="solid">
        <fgColor theme="5" tint="0.79998168889431442"/>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ck">
        <color theme="1" tint="0.24994659260841701"/>
      </bottom>
      <diagonal/>
    </border>
  </borders>
  <cellStyleXfs count="22">
    <xf numFmtId="164" fontId="0" fillId="0" borderId="0">
      <alignment wrapText="1"/>
    </xf>
    <xf numFmtId="0" fontId="5" fillId="0" borderId="2" applyFill="0" applyProtection="0">
      <alignment vertical="center"/>
    </xf>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64" fontId="6" fillId="0" borderId="0" applyProtection="0"/>
    <xf numFmtId="0" fontId="6"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8" fillId="0" borderId="2" applyFill="0" applyProtection="0">
      <alignment vertical="center"/>
    </xf>
    <xf numFmtId="0" fontId="4" fillId="2" borderId="1" applyNumberFormat="0" applyFont="0" applyAlignment="0" applyProtection="0"/>
    <xf numFmtId="166" fontId="4" fillId="0" borderId="0" applyFont="0" applyFill="0" applyBorder="0">
      <alignment horizontal="center"/>
    </xf>
    <xf numFmtId="167" fontId="4" fillId="0" borderId="0">
      <alignment horizontal="center"/>
    </xf>
    <xf numFmtId="14" fontId="4" fillId="0" borderId="0" applyFont="0" applyFill="0" applyBorder="0">
      <alignment horizontal="left" indent="1"/>
    </xf>
    <xf numFmtId="165" fontId="4" fillId="0" borderId="0" applyFont="0" applyFill="0" applyBorder="0">
      <alignment horizontal="left" indent="1"/>
    </xf>
    <xf numFmtId="164" fontId="7" fillId="3" borderId="0" applyBorder="0" applyProtection="0">
      <alignment vertical="center"/>
    </xf>
    <xf numFmtId="0" fontId="9" fillId="4" borderId="2" applyProtection="0">
      <alignment horizontal="center" vertical="center"/>
    </xf>
    <xf numFmtId="0" fontId="9" fillId="0" borderId="0" applyNumberFormat="0" applyFill="0" applyBorder="0" applyAlignment="0" applyProtection="0"/>
  </cellStyleXfs>
  <cellXfs count="17">
    <xf numFmtId="164" fontId="0" fillId="0" borderId="0" xfId="0">
      <alignment wrapText="1"/>
    </xf>
    <xf numFmtId="0" fontId="5" fillId="0" borderId="2" xfId="1" applyAlignment="1">
      <alignment vertical="center"/>
    </xf>
    <xf numFmtId="164" fontId="0" fillId="0" borderId="0" xfId="0" applyNumberFormat="1" applyFont="1" applyFill="1" applyBorder="1">
      <alignment wrapText="1"/>
    </xf>
    <xf numFmtId="164" fontId="0" fillId="0" borderId="0" xfId="0" applyNumberFormat="1" applyFont="1" applyFill="1" applyBorder="1" applyAlignment="1">
      <alignment wrapText="1"/>
    </xf>
    <xf numFmtId="0" fontId="8" fillId="0" borderId="2" xfId="13">
      <alignment vertical="center"/>
    </xf>
    <xf numFmtId="164" fontId="0" fillId="0" borderId="0" xfId="0" applyFont="1" applyFill="1" applyBorder="1">
      <alignment wrapText="1"/>
    </xf>
    <xf numFmtId="0" fontId="5" fillId="0" borderId="2" xfId="1">
      <alignment vertical="center"/>
    </xf>
    <xf numFmtId="164" fontId="6" fillId="0" borderId="0" xfId="6"/>
    <xf numFmtId="164" fontId="7" fillId="3" borderId="0" xfId="19" applyBorder="1">
      <alignment vertical="center"/>
    </xf>
    <xf numFmtId="164" fontId="0" fillId="0" borderId="0" xfId="0">
      <alignment wrapText="1"/>
    </xf>
    <xf numFmtId="0" fontId="9" fillId="4" borderId="2" xfId="20">
      <alignment horizontal="center" vertical="center"/>
    </xf>
    <xf numFmtId="0" fontId="9" fillId="4" borderId="2" xfId="20" quotePrefix="1">
      <alignment horizontal="center" vertical="center"/>
    </xf>
    <xf numFmtId="164" fontId="0" fillId="0" borderId="0" xfId="0" applyFont="1" applyFill="1">
      <alignment wrapText="1"/>
    </xf>
    <xf numFmtId="168" fontId="0" fillId="0" borderId="0" xfId="18" applyNumberFormat="1" applyFont="1" applyFill="1" applyBorder="1">
      <alignment horizontal="left" indent="1"/>
    </xf>
    <xf numFmtId="169" fontId="0" fillId="0" borderId="0" xfId="17" applyNumberFormat="1" applyFont="1" applyFill="1" applyBorder="1">
      <alignment horizontal="left" indent="1"/>
    </xf>
    <xf numFmtId="166" fontId="0" fillId="0" borderId="0" xfId="15" applyNumberFormat="1" applyFont="1" applyFill="1" applyBorder="1">
      <alignment horizontal="center"/>
    </xf>
    <xf numFmtId="167" fontId="4" fillId="0" borderId="0" xfId="16" applyNumberFormat="1">
      <alignment horizontal="center"/>
    </xf>
  </cellXfs>
  <cellStyles count="22">
    <cellStyle name="Código postal" xfId="15" xr:uid="{00000000-0005-0000-0000-000015000000}"/>
    <cellStyle name="Comma" xfId="8" builtinId="3" customBuiltin="1"/>
    <cellStyle name="Comma [0]" xfId="9" builtinId="6" customBuiltin="1"/>
    <cellStyle name="Currency" xfId="10" builtinId="4" customBuiltin="1"/>
    <cellStyle name="Currency [0]" xfId="11" builtinId="7" customBuiltin="1"/>
    <cellStyle name="Fecha" xfId="17" xr:uid="{00000000-0005-0000-0000-000005000000}"/>
    <cellStyle name="Followed Hyperlink" xfId="3" builtinId="9" hidden="1"/>
    <cellStyle name="Followed Hyperlink" xfId="4" builtinId="9" hidden="1"/>
    <cellStyle name="Followed Hyperlink" xfId="7" builtinId="9" customBuiltin="1"/>
    <cellStyle name="Heading 1" xfId="13" builtinId="16" customBuiltin="1"/>
    <cellStyle name="Heading 2" xfId="19" builtinId="17" customBuiltin="1"/>
    <cellStyle name="Heading 3" xfId="20" builtinId="18" customBuiltin="1"/>
    <cellStyle name="Heading 4" xfId="21" builtinId="19" customBuiltin="1"/>
    <cellStyle name="Hora" xfId="18" xr:uid="{00000000-0005-0000-0000-000013000000}"/>
    <cellStyle name="Hyperlink" xfId="2" builtinId="8" hidden="1" customBuiltin="1"/>
    <cellStyle name="Hyperlink" xfId="5" builtinId="8" hidden="1"/>
    <cellStyle name="Hyperlink" xfId="6" builtinId="8" customBuiltin="1"/>
    <cellStyle name="Normal" xfId="0" builtinId="0" customBuiltin="1"/>
    <cellStyle name="Note" xfId="14" builtinId="10" customBuiltin="1"/>
    <cellStyle name="Número de contacto" xfId="16" xr:uid="{00000000-0005-0000-0000-000002000000}"/>
    <cellStyle name="Percent" xfId="12" builtinId="5" customBuiltin="1"/>
    <cellStyle name="Title" xfId="1" builtinId="15" customBuiltin="1"/>
  </cellStyles>
  <dxfs count="9">
    <dxf>
      <numFmt numFmtId="167" formatCode="[&lt;=9999999]###\-####;\(###\)\ ###\-####"/>
    </dxf>
    <dxf>
      <numFmt numFmtId="167" formatCode="[&lt;=9999999]###\-####;\(###\)\ ###\-####"/>
    </dxf>
    <dxf>
      <numFmt numFmtId="166" formatCode="00000"/>
    </dxf>
    <dxf>
      <numFmt numFmtId="168" formatCode="h:mm:ss;@"/>
    </dxf>
    <dxf>
      <numFmt numFmtId="169" formatCode="dd/mm/yyyy;@"/>
    </dxf>
    <dxf>
      <font>
        <color theme="4" tint="-0.24994659260841701"/>
      </font>
    </dxf>
    <dxf>
      <font>
        <color theme="5" tint="-0.499984740745262"/>
      </font>
    </dxf>
    <dxf>
      <font>
        <color theme="0"/>
      </font>
      <fill>
        <patternFill>
          <bgColor theme="4" tint="-0.24994659260841701"/>
        </patternFill>
      </fill>
      <border>
        <top style="thick">
          <color theme="1" tint="0.24994659260841701"/>
        </top>
      </border>
    </dxf>
    <dxf>
      <border>
        <left style="thin">
          <color theme="1" tint="0.24994659260841701"/>
        </left>
        <right style="thin">
          <color theme="1" tint="0.24994659260841701"/>
        </right>
        <top style="thin">
          <color theme="1" tint="0.24994659260841701"/>
        </top>
        <bottom style="thin">
          <color theme="1" tint="0.24994659260841701"/>
        </bottom>
        <vertical style="thin">
          <color theme="1" tint="0.24994659260841701"/>
        </vertical>
      </border>
    </dxf>
  </dxfs>
  <tableStyles count="1" defaultTableStyle="Customer Contact List" defaultPivotStyle="PivotStyleLight2">
    <tableStyle name="Customer Contact List" pivot="0" count="4" xr9:uid="{00000000-0011-0000-FFFF-FFFF00000000}">
      <tableStyleElement type="wholeTable" dxfId="8"/>
      <tableStyleElement type="headerRow" dxfId="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aDeContactos" displayName="ListaDeContactos" ref="B3:N30" totalsRowShown="0">
  <autoFilter ref="B3:N30" xr:uid="{00000000-0009-0000-0100-000001000000}"/>
  <tableColumns count="13">
    <tableColumn id="1" xr3:uid="{00000000-0010-0000-0000-000001000000}" name="Id. del cliente"/>
    <tableColumn id="2" xr3:uid="{00000000-0010-0000-0000-000002000000}" name="Nombre de la compañía"/>
    <tableColumn id="3" xr3:uid="{00000000-0010-0000-0000-000003000000}" name="Nombre de contacto"/>
    <tableColumn id="4" xr3:uid="{00000000-0010-0000-0000-000004000000}" name="Dirección de facturación"/>
    <tableColumn id="5" xr3:uid="{00000000-0010-0000-0000-000005000000}" name="Ciudad"/>
    <tableColumn id="6" xr3:uid="{00000000-0010-0000-0000-000006000000}" name="Estado"/>
    <tableColumn id="7" xr3:uid="{00000000-0010-0000-0000-000007000000}" name="Código postal" dataDxfId="2"/>
    <tableColumn id="8" xr3:uid="{00000000-0010-0000-0000-000008000000}" name="País"/>
    <tableColumn id="9" xr3:uid="{00000000-0010-0000-0000-000009000000}" name="Puesto del contacto"/>
    <tableColumn id="10" xr3:uid="{00000000-0010-0000-0000-00000A000000}" name="Número de teléfono" dataDxfId="1"/>
    <tableColumn id="11" xr3:uid="{00000000-0010-0000-0000-00000B000000}" name="Número de fax" dataDxfId="0"/>
    <tableColumn id="12" xr3:uid="{00000000-0010-0000-0000-00000C000000}" name="Dirección de correo"/>
    <tableColumn id="13" xr3:uid="{00000000-0010-0000-0000-00000D000000}" name="Notas"/>
  </tableColumns>
  <tableStyleInfo name="Customer Contact List" showFirstColumn="0" showLastColumn="0" showRowStripes="1" showColumnStripes="0"/>
  <extLst>
    <ext xmlns:x14="http://schemas.microsoft.com/office/spreadsheetml/2009/9/main" uri="{504A1905-F514-4f6f-8877-14C23A59335A}">
      <x14:table altTextSummary="Escribe el Id. de cliente, el nombre de la compañía, el nombre de contacto, la dirección de facturación, la ciudad, el estado, el código postal, el país, el puesto del contacto, el número de teléfono y de fax, la dirección de correo y las notas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óximasCitas" displayName="PróximasCitas" ref="B3:G26" totalsRowShown="0">
  <autoFilter ref="B3:G26" xr:uid="{00000000-0009-0000-0100-000002000000}"/>
  <tableColumns count="6">
    <tableColumn id="2" xr3:uid="{00000000-0010-0000-0100-000002000000}" name="Fecha" dataDxfId="4"/>
    <tableColumn id="3" xr3:uid="{00000000-0010-0000-0100-000003000000}" name="Hora" dataDxfId="3"/>
    <tableColumn id="1" xr3:uid="{00000000-0010-0000-0100-000001000000}" name="Nombre del cliente"/>
    <tableColumn id="4" xr3:uid="{00000000-0010-0000-0100-000004000000}" name="Asunto de la reunión"/>
    <tableColumn id="5" xr3:uid="{00000000-0010-0000-0100-000005000000}" name="Asistentes"/>
    <tableColumn id="6" xr3:uid="{00000000-0010-0000-0100-000006000000}" name="Notas adicionales"/>
  </tableColumns>
  <tableStyleInfo name="Customer Contact List" showFirstColumn="0" showLastColumn="0" showRowStripes="1" showColumnStripes="0"/>
  <extLst>
    <ext xmlns:x14="http://schemas.microsoft.com/office/spreadsheetml/2009/9/main" uri="{504A1905-F514-4f6f-8877-14C23A59335A}">
      <x14:table altTextSummary="Lista de las próximas citas con el nombre del cliente, la fecha, la hora, el asunto de la reunión, los asistentes y las notas adicionales. Usa los filtros de este encabezado para buscar una entrada específica."/>
    </ext>
  </extLst>
</table>
</file>

<file path=xl/theme/theme1.xml><?xml version="1.0" encoding="utf-8"?>
<a:theme xmlns:a="http://schemas.openxmlformats.org/drawingml/2006/main" name="Office Theme">
  <a:themeElements>
    <a:clrScheme name="Customer Contact List">
      <a:dk1>
        <a:sysClr val="windowText" lastClr="000000"/>
      </a:dk1>
      <a:lt1>
        <a:sysClr val="window" lastClr="FFFFFF"/>
      </a:lt1>
      <a:dk2>
        <a:srgbClr val="000000"/>
      </a:dk2>
      <a:lt2>
        <a:srgbClr val="FFFFFF"/>
      </a:lt2>
      <a:accent1>
        <a:srgbClr val="4794A1"/>
      </a:accent1>
      <a:accent2>
        <a:srgbClr val="95A76F"/>
      </a:accent2>
      <a:accent3>
        <a:srgbClr val="E28F41"/>
      </a:accent3>
      <a:accent4>
        <a:srgbClr val="E3BF65"/>
      </a:accent4>
      <a:accent5>
        <a:srgbClr val="E06B5D"/>
      </a:accent5>
      <a:accent6>
        <a:srgbClr val="907CA7"/>
      </a:accent6>
      <a:hlink>
        <a:srgbClr val="4794A1"/>
      </a:hlink>
      <a:folHlink>
        <a:srgbClr val="907CA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im@adatum.com" TargetMode="External"/><Relationship Id="rId1" Type="http://schemas.openxmlformats.org/officeDocument/2006/relationships/hyperlink" Target="mailto:hazem@adventure-works.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N30"/>
  <sheetViews>
    <sheetView showGridLines="0" tabSelected="1" zoomScaleNormal="100" workbookViewId="0"/>
  </sheetViews>
  <sheetFormatPr defaultColWidth="9" defaultRowHeight="30" customHeight="1" x14ac:dyDescent="0.2"/>
  <cols>
    <col min="1" max="1" width="2.625" customWidth="1"/>
    <col min="2" max="2" width="20.625" customWidth="1"/>
    <col min="3" max="5" width="30.625" customWidth="1"/>
    <col min="6" max="6" width="15.625" customWidth="1"/>
    <col min="7" max="7" width="11.625" customWidth="1"/>
    <col min="8" max="8" width="15.75" customWidth="1"/>
    <col min="9" max="9" width="11.625" customWidth="1"/>
    <col min="10" max="10" width="25.125" customWidth="1"/>
    <col min="11" max="11" width="20.125" customWidth="1"/>
    <col min="12" max="12" width="17.625" customWidth="1"/>
    <col min="13" max="13" width="37.375" customWidth="1"/>
    <col min="14" max="14" width="40.625" customWidth="1"/>
    <col min="15" max="15" width="2.625" customWidth="1"/>
  </cols>
  <sheetData>
    <row r="1" spans="1:14" ht="36" customHeight="1" thickBot="1" x14ac:dyDescent="0.25">
      <c r="A1" s="12"/>
      <c r="B1" s="1" t="s">
        <v>0</v>
      </c>
      <c r="C1" s="4" t="s">
        <v>29</v>
      </c>
      <c r="D1" s="4"/>
      <c r="E1" s="4"/>
      <c r="F1" s="4"/>
      <c r="G1" s="4"/>
      <c r="H1" s="4"/>
      <c r="I1" s="4"/>
      <c r="J1" s="4"/>
      <c r="K1" s="4"/>
      <c r="L1" s="4"/>
      <c r="M1" s="4"/>
      <c r="N1" s="11" t="s">
        <v>111</v>
      </c>
    </row>
    <row r="2" spans="1:14" ht="2.25" customHeight="1" thickTop="1" x14ac:dyDescent="0.2">
      <c r="N2" s="9"/>
    </row>
    <row r="3" spans="1:14" ht="30" customHeight="1" x14ac:dyDescent="0.2">
      <c r="B3" s="8" t="s">
        <v>1</v>
      </c>
      <c r="C3" s="8" t="s">
        <v>30</v>
      </c>
      <c r="D3" s="8" t="s">
        <v>58</v>
      </c>
      <c r="E3" s="8" t="s">
        <v>86</v>
      </c>
      <c r="F3" s="8" t="s">
        <v>89</v>
      </c>
      <c r="G3" s="8" t="s">
        <v>92</v>
      </c>
      <c r="H3" s="8" t="s">
        <v>95</v>
      </c>
      <c r="I3" s="8" t="s">
        <v>96</v>
      </c>
      <c r="J3" s="8" t="s">
        <v>98</v>
      </c>
      <c r="K3" s="8" t="s">
        <v>106</v>
      </c>
      <c r="L3" s="8" t="s">
        <v>107</v>
      </c>
      <c r="M3" s="8" t="s">
        <v>108</v>
      </c>
      <c r="N3" s="8" t="s">
        <v>112</v>
      </c>
    </row>
    <row r="4" spans="1:14" ht="30" customHeight="1" x14ac:dyDescent="0.2">
      <c r="B4" s="5" t="s">
        <v>2</v>
      </c>
      <c r="C4" s="2" t="s">
        <v>31</v>
      </c>
      <c r="D4" s="2" t="s">
        <v>59</v>
      </c>
      <c r="E4" s="2" t="s">
        <v>87</v>
      </c>
      <c r="F4" s="2" t="s">
        <v>90</v>
      </c>
      <c r="G4" s="2" t="s">
        <v>93</v>
      </c>
      <c r="H4" s="15">
        <v>9876</v>
      </c>
      <c r="I4" s="2" t="s">
        <v>97</v>
      </c>
      <c r="J4" s="2" t="s">
        <v>99</v>
      </c>
      <c r="K4" s="16">
        <v>1235550134</v>
      </c>
      <c r="L4" s="16">
        <v>1235550124</v>
      </c>
      <c r="M4" s="7" t="s">
        <v>109</v>
      </c>
      <c r="N4" s="3"/>
    </row>
    <row r="5" spans="1:14" ht="30" customHeight="1" x14ac:dyDescent="0.2">
      <c r="B5" s="5" t="s">
        <v>3</v>
      </c>
      <c r="C5" s="2" t="s">
        <v>32</v>
      </c>
      <c r="D5" s="2" t="s">
        <v>60</v>
      </c>
      <c r="E5" s="2" t="s">
        <v>88</v>
      </c>
      <c r="F5" s="2" t="s">
        <v>91</v>
      </c>
      <c r="G5" s="2" t="s">
        <v>94</v>
      </c>
      <c r="H5" s="15">
        <v>12345</v>
      </c>
      <c r="I5" s="2" t="s">
        <v>97</v>
      </c>
      <c r="J5" s="2" t="s">
        <v>100</v>
      </c>
      <c r="K5" s="16">
        <v>4565550145</v>
      </c>
      <c r="L5" s="16">
        <v>4565550146</v>
      </c>
      <c r="M5" s="7" t="s">
        <v>110</v>
      </c>
      <c r="N5" s="3"/>
    </row>
    <row r="6" spans="1:14" ht="30" customHeight="1" x14ac:dyDescent="0.2">
      <c r="B6" s="5" t="s">
        <v>4</v>
      </c>
      <c r="C6" s="2" t="s">
        <v>33</v>
      </c>
      <c r="D6" s="2" t="s">
        <v>61</v>
      </c>
      <c r="E6" s="2"/>
      <c r="F6" s="2"/>
      <c r="G6" s="2"/>
      <c r="H6" s="15"/>
      <c r="I6" s="2"/>
      <c r="J6" s="2" t="s">
        <v>101</v>
      </c>
      <c r="K6" s="16"/>
      <c r="L6" s="16"/>
      <c r="M6" s="7"/>
      <c r="N6" s="3"/>
    </row>
    <row r="7" spans="1:14" ht="30" customHeight="1" x14ac:dyDescent="0.2">
      <c r="B7" s="5" t="s">
        <v>5</v>
      </c>
      <c r="C7" s="2" t="s">
        <v>34</v>
      </c>
      <c r="D7" s="2" t="s">
        <v>62</v>
      </c>
      <c r="E7" s="2"/>
      <c r="F7" s="2"/>
      <c r="G7" s="2"/>
      <c r="H7" s="15"/>
      <c r="I7" s="2"/>
      <c r="J7" s="2" t="s">
        <v>102</v>
      </c>
      <c r="K7" s="16"/>
      <c r="L7" s="16"/>
      <c r="M7" s="7"/>
      <c r="N7" s="3"/>
    </row>
    <row r="8" spans="1:14" ht="30" customHeight="1" x14ac:dyDescent="0.2">
      <c r="B8" s="5" t="s">
        <v>6</v>
      </c>
      <c r="C8" s="2" t="s">
        <v>35</v>
      </c>
      <c r="D8" s="2" t="s">
        <v>63</v>
      </c>
      <c r="E8" s="2"/>
      <c r="F8" s="2"/>
      <c r="G8" s="2"/>
      <c r="H8" s="15"/>
      <c r="I8" s="2"/>
      <c r="J8" s="2" t="s">
        <v>103</v>
      </c>
      <c r="K8" s="16"/>
      <c r="L8" s="16"/>
      <c r="M8" s="7"/>
      <c r="N8" s="3"/>
    </row>
    <row r="9" spans="1:14" ht="30" customHeight="1" x14ac:dyDescent="0.2">
      <c r="B9" s="5" t="s">
        <v>7</v>
      </c>
      <c r="C9" s="2" t="s">
        <v>36</v>
      </c>
      <c r="D9" s="2" t="s">
        <v>64</v>
      </c>
      <c r="E9" s="2"/>
      <c r="F9" s="2"/>
      <c r="G9" s="2"/>
      <c r="H9" s="15"/>
      <c r="I9" s="2"/>
      <c r="J9" s="2" t="s">
        <v>104</v>
      </c>
      <c r="K9" s="16"/>
      <c r="L9" s="16"/>
      <c r="M9" s="7"/>
      <c r="N9" s="3"/>
    </row>
    <row r="10" spans="1:14" ht="30" customHeight="1" x14ac:dyDescent="0.2">
      <c r="B10" s="5" t="s">
        <v>8</v>
      </c>
      <c r="C10" s="2" t="s">
        <v>37</v>
      </c>
      <c r="D10" s="2" t="s">
        <v>65</v>
      </c>
      <c r="E10" s="2"/>
      <c r="F10" s="2"/>
      <c r="G10" s="2"/>
      <c r="H10" s="15"/>
      <c r="I10" s="2"/>
      <c r="J10" s="2" t="s">
        <v>105</v>
      </c>
      <c r="K10" s="16"/>
      <c r="L10" s="16"/>
      <c r="M10" s="7"/>
      <c r="N10" s="3"/>
    </row>
    <row r="11" spans="1:14" ht="30" customHeight="1" x14ac:dyDescent="0.2">
      <c r="B11" s="5" t="s">
        <v>9</v>
      </c>
      <c r="C11" s="2" t="s">
        <v>38</v>
      </c>
      <c r="D11" s="2" t="s">
        <v>66</v>
      </c>
      <c r="E11" s="2"/>
      <c r="F11" s="2"/>
      <c r="G11" s="2"/>
      <c r="H11" s="15"/>
      <c r="I11" s="2"/>
      <c r="J11" s="2" t="s">
        <v>99</v>
      </c>
      <c r="K11" s="16"/>
      <c r="L11" s="16"/>
      <c r="M11" s="7"/>
      <c r="N11" s="3"/>
    </row>
    <row r="12" spans="1:14" ht="30" customHeight="1" x14ac:dyDescent="0.2">
      <c r="B12" s="5" t="s">
        <v>10</v>
      </c>
      <c r="C12" s="2" t="s">
        <v>39</v>
      </c>
      <c r="D12" s="2" t="s">
        <v>67</v>
      </c>
      <c r="E12" s="2"/>
      <c r="F12" s="2"/>
      <c r="G12" s="2"/>
      <c r="H12" s="15"/>
      <c r="I12" s="2"/>
      <c r="J12" s="2" t="s">
        <v>100</v>
      </c>
      <c r="K12" s="16"/>
      <c r="L12" s="16"/>
      <c r="M12" s="7"/>
      <c r="N12" s="3"/>
    </row>
    <row r="13" spans="1:14" ht="30" customHeight="1" x14ac:dyDescent="0.2">
      <c r="B13" s="5" t="s">
        <v>11</v>
      </c>
      <c r="C13" s="2" t="s">
        <v>40</v>
      </c>
      <c r="D13" s="2" t="s">
        <v>68</v>
      </c>
      <c r="E13" s="2"/>
      <c r="F13" s="2"/>
      <c r="G13" s="2"/>
      <c r="H13" s="15"/>
      <c r="I13" s="2"/>
      <c r="J13" s="2" t="s">
        <v>101</v>
      </c>
      <c r="K13" s="16"/>
      <c r="L13" s="16"/>
      <c r="M13" s="7"/>
      <c r="N13" s="3"/>
    </row>
    <row r="14" spans="1:14" ht="30" customHeight="1" x14ac:dyDescent="0.2">
      <c r="B14" s="5" t="s">
        <v>12</v>
      </c>
      <c r="C14" s="2" t="s">
        <v>41</v>
      </c>
      <c r="D14" s="2" t="s">
        <v>69</v>
      </c>
      <c r="E14" s="2"/>
      <c r="F14" s="2"/>
      <c r="G14" s="2"/>
      <c r="H14" s="15"/>
      <c r="I14" s="2"/>
      <c r="J14" s="2" t="s">
        <v>102</v>
      </c>
      <c r="K14" s="16"/>
      <c r="L14" s="16"/>
      <c r="M14" s="7"/>
      <c r="N14" s="3"/>
    </row>
    <row r="15" spans="1:14" ht="30" customHeight="1" x14ac:dyDescent="0.2">
      <c r="B15" s="5" t="s">
        <v>13</v>
      </c>
      <c r="C15" s="2" t="s">
        <v>42</v>
      </c>
      <c r="D15" s="2" t="s">
        <v>70</v>
      </c>
      <c r="E15" s="2"/>
      <c r="F15" s="2"/>
      <c r="G15" s="2"/>
      <c r="H15" s="15"/>
      <c r="I15" s="2"/>
      <c r="J15" s="2" t="s">
        <v>103</v>
      </c>
      <c r="K15" s="16"/>
      <c r="L15" s="16"/>
      <c r="M15" s="7"/>
      <c r="N15" s="3"/>
    </row>
    <row r="16" spans="1:14" ht="30" customHeight="1" x14ac:dyDescent="0.2">
      <c r="B16" s="5" t="s">
        <v>14</v>
      </c>
      <c r="C16" s="2" t="s">
        <v>43</v>
      </c>
      <c r="D16" s="2" t="s">
        <v>71</v>
      </c>
      <c r="E16" s="2"/>
      <c r="F16" s="2"/>
      <c r="G16" s="2"/>
      <c r="H16" s="15"/>
      <c r="I16" s="2"/>
      <c r="J16" s="2" t="s">
        <v>104</v>
      </c>
      <c r="K16" s="16"/>
      <c r="L16" s="16"/>
      <c r="M16" s="7"/>
      <c r="N16" s="3"/>
    </row>
    <row r="17" spans="2:14" ht="30" customHeight="1" x14ac:dyDescent="0.2">
      <c r="B17" s="5" t="s">
        <v>15</v>
      </c>
      <c r="C17" s="2" t="s">
        <v>44</v>
      </c>
      <c r="D17" s="2" t="s">
        <v>72</v>
      </c>
      <c r="E17" s="2"/>
      <c r="F17" s="2"/>
      <c r="G17" s="2"/>
      <c r="H17" s="15"/>
      <c r="I17" s="2"/>
      <c r="J17" s="2" t="s">
        <v>105</v>
      </c>
      <c r="K17" s="16"/>
      <c r="L17" s="16"/>
      <c r="M17" s="7"/>
      <c r="N17" s="3"/>
    </row>
    <row r="18" spans="2:14" ht="30" customHeight="1" x14ac:dyDescent="0.2">
      <c r="B18" s="5" t="s">
        <v>16</v>
      </c>
      <c r="C18" s="2" t="s">
        <v>45</v>
      </c>
      <c r="D18" s="2" t="s">
        <v>73</v>
      </c>
      <c r="E18" s="2"/>
      <c r="F18" s="2"/>
      <c r="G18" s="2"/>
      <c r="H18" s="15"/>
      <c r="I18" s="2"/>
      <c r="J18" s="2" t="s">
        <v>99</v>
      </c>
      <c r="K18" s="16"/>
      <c r="L18" s="16"/>
      <c r="M18" s="7"/>
      <c r="N18" s="3"/>
    </row>
    <row r="19" spans="2:14" ht="30" customHeight="1" x14ac:dyDescent="0.2">
      <c r="B19" s="5" t="s">
        <v>17</v>
      </c>
      <c r="C19" s="2" t="s">
        <v>46</v>
      </c>
      <c r="D19" s="2" t="s">
        <v>74</v>
      </c>
      <c r="E19" s="2"/>
      <c r="F19" s="2"/>
      <c r="G19" s="2"/>
      <c r="H19" s="15"/>
      <c r="I19" s="2"/>
      <c r="J19" s="2" t="s">
        <v>100</v>
      </c>
      <c r="K19" s="16"/>
      <c r="L19" s="16"/>
      <c r="M19" s="7"/>
      <c r="N19" s="3"/>
    </row>
    <row r="20" spans="2:14" ht="30" customHeight="1" x14ac:dyDescent="0.2">
      <c r="B20" s="5" t="s">
        <v>18</v>
      </c>
      <c r="C20" s="2" t="s">
        <v>47</v>
      </c>
      <c r="D20" s="2" t="s">
        <v>75</v>
      </c>
      <c r="E20" s="2"/>
      <c r="F20" s="2"/>
      <c r="G20" s="2"/>
      <c r="H20" s="15"/>
      <c r="I20" s="2"/>
      <c r="J20" s="2" t="s">
        <v>101</v>
      </c>
      <c r="K20" s="16"/>
      <c r="L20" s="16"/>
      <c r="M20" s="7"/>
      <c r="N20" s="3"/>
    </row>
    <row r="21" spans="2:14" ht="30" customHeight="1" x14ac:dyDescent="0.2">
      <c r="B21" s="5" t="s">
        <v>19</v>
      </c>
      <c r="C21" s="2" t="s">
        <v>48</v>
      </c>
      <c r="D21" s="2" t="s">
        <v>76</v>
      </c>
      <c r="E21" s="2"/>
      <c r="F21" s="2"/>
      <c r="G21" s="2"/>
      <c r="H21" s="15"/>
      <c r="I21" s="2"/>
      <c r="J21" s="2" t="s">
        <v>102</v>
      </c>
      <c r="K21" s="16"/>
      <c r="L21" s="16"/>
      <c r="M21" s="7"/>
      <c r="N21" s="3"/>
    </row>
    <row r="22" spans="2:14" ht="30" customHeight="1" x14ac:dyDescent="0.2">
      <c r="B22" s="5" t="s">
        <v>20</v>
      </c>
      <c r="C22" s="2" t="s">
        <v>49</v>
      </c>
      <c r="D22" s="2" t="s">
        <v>77</v>
      </c>
      <c r="E22" s="2"/>
      <c r="F22" s="2"/>
      <c r="G22" s="2"/>
      <c r="H22" s="15"/>
      <c r="I22" s="2"/>
      <c r="J22" s="2" t="s">
        <v>103</v>
      </c>
      <c r="K22" s="16"/>
      <c r="L22" s="16"/>
      <c r="M22" s="7"/>
      <c r="N22" s="3"/>
    </row>
    <row r="23" spans="2:14" ht="30" customHeight="1" x14ac:dyDescent="0.2">
      <c r="B23" s="5" t="s">
        <v>21</v>
      </c>
      <c r="C23" s="2" t="s">
        <v>50</v>
      </c>
      <c r="D23" s="2" t="s">
        <v>78</v>
      </c>
      <c r="E23" s="2"/>
      <c r="F23" s="2"/>
      <c r="G23" s="2"/>
      <c r="H23" s="15"/>
      <c r="I23" s="2"/>
      <c r="J23" s="2" t="s">
        <v>104</v>
      </c>
      <c r="K23" s="16"/>
      <c r="L23" s="16"/>
      <c r="M23" s="7"/>
      <c r="N23" s="3"/>
    </row>
    <row r="24" spans="2:14" ht="30" customHeight="1" x14ac:dyDescent="0.2">
      <c r="B24" s="5" t="s">
        <v>22</v>
      </c>
      <c r="C24" s="2" t="s">
        <v>51</v>
      </c>
      <c r="D24" s="2" t="s">
        <v>79</v>
      </c>
      <c r="E24" s="2"/>
      <c r="F24" s="2"/>
      <c r="G24" s="2"/>
      <c r="H24" s="15"/>
      <c r="I24" s="2"/>
      <c r="J24" s="2" t="s">
        <v>105</v>
      </c>
      <c r="K24" s="16"/>
      <c r="L24" s="16"/>
      <c r="M24" s="7"/>
      <c r="N24" s="3"/>
    </row>
    <row r="25" spans="2:14" ht="30" customHeight="1" x14ac:dyDescent="0.2">
      <c r="B25" s="5" t="s">
        <v>23</v>
      </c>
      <c r="C25" s="2" t="s">
        <v>52</v>
      </c>
      <c r="D25" s="2" t="s">
        <v>80</v>
      </c>
      <c r="E25" s="2"/>
      <c r="F25" s="2"/>
      <c r="G25" s="2"/>
      <c r="H25" s="15"/>
      <c r="I25" s="2"/>
      <c r="J25" s="2" t="s">
        <v>99</v>
      </c>
      <c r="K25" s="16"/>
      <c r="L25" s="16"/>
      <c r="M25" s="7"/>
      <c r="N25" s="3"/>
    </row>
    <row r="26" spans="2:14" ht="30" customHeight="1" x14ac:dyDescent="0.2">
      <c r="B26" s="5" t="s">
        <v>24</v>
      </c>
      <c r="C26" s="2" t="s">
        <v>53</v>
      </c>
      <c r="D26" s="2" t="s">
        <v>81</v>
      </c>
      <c r="E26" s="2"/>
      <c r="F26" s="2"/>
      <c r="G26" s="2"/>
      <c r="H26" s="15"/>
      <c r="I26" s="2"/>
      <c r="J26" s="2" t="s">
        <v>100</v>
      </c>
      <c r="K26" s="16"/>
      <c r="L26" s="16"/>
      <c r="M26" s="7"/>
      <c r="N26" s="3"/>
    </row>
    <row r="27" spans="2:14" ht="30" customHeight="1" x14ac:dyDescent="0.2">
      <c r="B27" s="5" t="s">
        <v>25</v>
      </c>
      <c r="C27" s="2" t="s">
        <v>54</v>
      </c>
      <c r="D27" s="2" t="s">
        <v>82</v>
      </c>
      <c r="E27" s="2"/>
      <c r="F27" s="2"/>
      <c r="G27" s="2"/>
      <c r="H27" s="15"/>
      <c r="I27" s="2"/>
      <c r="J27" s="2" t="s">
        <v>101</v>
      </c>
      <c r="K27" s="16"/>
      <c r="L27" s="16"/>
      <c r="M27" s="7"/>
      <c r="N27" s="3"/>
    </row>
    <row r="28" spans="2:14" ht="30" customHeight="1" x14ac:dyDescent="0.2">
      <c r="B28" s="5" t="s">
        <v>26</v>
      </c>
      <c r="C28" s="2" t="s">
        <v>55</v>
      </c>
      <c r="D28" s="2" t="s">
        <v>83</v>
      </c>
      <c r="E28" s="2"/>
      <c r="F28" s="2"/>
      <c r="G28" s="2"/>
      <c r="H28" s="15"/>
      <c r="I28" s="2"/>
      <c r="J28" s="2" t="s">
        <v>102</v>
      </c>
      <c r="K28" s="16"/>
      <c r="L28" s="16"/>
      <c r="M28" s="7"/>
      <c r="N28" s="3"/>
    </row>
    <row r="29" spans="2:14" ht="30" customHeight="1" x14ac:dyDescent="0.2">
      <c r="B29" s="5" t="s">
        <v>27</v>
      </c>
      <c r="C29" s="2" t="s">
        <v>56</v>
      </c>
      <c r="D29" s="2" t="s">
        <v>84</v>
      </c>
      <c r="E29" s="2"/>
      <c r="F29" s="2"/>
      <c r="G29" s="2"/>
      <c r="H29" s="15"/>
      <c r="I29" s="2"/>
      <c r="J29" s="2" t="s">
        <v>103</v>
      </c>
      <c r="K29" s="16"/>
      <c r="L29" s="16"/>
      <c r="M29" s="7"/>
      <c r="N29" s="3"/>
    </row>
    <row r="30" spans="2:14" ht="30" customHeight="1" x14ac:dyDescent="0.2">
      <c r="B30" s="5" t="s">
        <v>28</v>
      </c>
      <c r="C30" s="2" t="s">
        <v>57</v>
      </c>
      <c r="D30" s="2" t="s">
        <v>85</v>
      </c>
      <c r="E30" s="2"/>
      <c r="F30" s="2"/>
      <c r="G30" s="2"/>
      <c r="H30" s="15"/>
      <c r="I30" s="2"/>
      <c r="J30" s="2" t="s">
        <v>104</v>
      </c>
      <c r="K30" s="16"/>
      <c r="L30" s="16"/>
      <c r="M30" s="7"/>
      <c r="N30" s="3"/>
    </row>
  </sheetData>
  <dataValidations count="16">
    <dataValidation allowBlank="1" showInputMessage="1" showErrorMessage="1" prompt="Crea una lista de contactos de clientes con las próximas citas en este libro. Crea una lista de contactos en esta hoja de cálculo. Selecciona la celda N1 para ir a Próximas citas." sqref="A1" xr:uid="{00000000-0002-0000-0000-000000000000}"/>
    <dataValidation allowBlank="1" showInputMessage="1" showErrorMessage="1" prompt="El título de esta hoja de cálculo se encuentra en las celdas comprendidas entre la B1 y la C1" sqref="B1" xr:uid="{00000000-0002-0000-0000-000001000000}"/>
    <dataValidation allowBlank="1" showInputMessage="1" showErrorMessage="1" prompt="Vínculo de navegación a la hoja de cálculo Próximas citas" sqref="N1" xr:uid="{00000000-0002-0000-0000-000002000000}"/>
    <dataValidation allowBlank="1" showInputMessage="1" showErrorMessage="1" prompt="Escribe el Id. de cliente en la columna con este encabezado. Usa filtros de encabezado para buscar entradas específicas." sqref="B3" xr:uid="{00000000-0002-0000-0000-000003000000}"/>
    <dataValidation allowBlank="1" showInputMessage="1" showErrorMessage="1" prompt="Escribe el Nombre de la compañía en la columna con este encabezado." sqref="C3" xr:uid="{00000000-0002-0000-0000-000004000000}"/>
    <dataValidation allowBlank="1" showInputMessage="1" showErrorMessage="1" prompt="Escribe el Nombre de contacto en la columna con este encabezado." sqref="D3" xr:uid="{00000000-0002-0000-0000-000005000000}"/>
    <dataValidation allowBlank="1" showInputMessage="1" showErrorMessage="1" prompt="Escribe la Dirección de facturación en la columna con este encabezado." sqref="E3" xr:uid="{00000000-0002-0000-0000-000006000000}"/>
    <dataValidation allowBlank="1" showInputMessage="1" showErrorMessage="1" prompt="Escribe la ciudad en esta columna, debajo de este encabezado." sqref="F3" xr:uid="{00000000-0002-0000-0000-000007000000}"/>
    <dataValidation allowBlank="1" showInputMessage="1" showErrorMessage="1" prompt="Escribe el estado en la columna con este encabezado." sqref="G3" xr:uid="{00000000-0002-0000-0000-000008000000}"/>
    <dataValidation allowBlank="1" showInputMessage="1" showErrorMessage="1" prompt="Escribe el código postal en la columna con de este encabezado" sqref="H3" xr:uid="{00000000-0002-0000-0000-000009000000}"/>
    <dataValidation allowBlank="1" showInputMessage="1" showErrorMessage="1" prompt="Escribe el país en esta columna debajo de este encabezado." sqref="I3" xr:uid="{00000000-0002-0000-0000-00000A000000}"/>
    <dataValidation allowBlank="1" showInputMessage="1" showErrorMessage="1" prompt="Escribe el Puesto del contacto en la columna con este encabezado." sqref="J3" xr:uid="{00000000-0002-0000-0000-00000B000000}"/>
    <dataValidation allowBlank="1" showInputMessage="1" showErrorMessage="1" prompt="Escribe el Número de teléfono en la columna con este encabezado." sqref="K3" xr:uid="{00000000-0002-0000-0000-00000C000000}"/>
    <dataValidation allowBlank="1" showInputMessage="1" showErrorMessage="1" prompt="Escribe el Número de fax en la columna con este encabezado." sqref="L3" xr:uid="{00000000-0002-0000-0000-00000D000000}"/>
    <dataValidation allowBlank="1" showInputMessage="1" showErrorMessage="1" prompt="Escribe la Dirección de correo en la columna con este encabezado." sqref="M3" xr:uid="{00000000-0002-0000-0000-00000E000000}"/>
    <dataValidation allowBlank="1" showInputMessage="1" showErrorMessage="1" prompt="Escribe las notas en esta columna, debajo de este encabezado." sqref="N3" xr:uid="{00000000-0002-0000-0000-00000F000000}"/>
  </dataValidations>
  <hyperlinks>
    <hyperlink ref="M5" r:id="rId1" xr:uid="{00000000-0004-0000-0000-000000000000}"/>
    <hyperlink ref="M4" r:id="rId2" xr:uid="{00000000-0004-0000-0000-000001000000}"/>
    <hyperlink ref="N1" location="'Próximas citas'!A1" tooltip="Seleccione esta opción para ver las próximas citas" display="Upcoming Appointments" xr:uid="{00000000-0004-0000-0000-000002000000}"/>
  </hyperlinks>
  <printOptions horizontalCentered="1"/>
  <pageMargins left="0.25" right="0.25" top="0.75" bottom="0.75" header="0.3" footer="0.3"/>
  <pageSetup scale="41" fitToHeight="0" orientation="landscape" r:id="rId3"/>
  <headerFooter differentFirst="1">
    <oddFooter>Page &amp;P of &amp;N</oddFooter>
  </headerFooter>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B1:G26"/>
  <sheetViews>
    <sheetView showGridLines="0" zoomScaleNormal="100" workbookViewId="0"/>
  </sheetViews>
  <sheetFormatPr defaultColWidth="9" defaultRowHeight="30" customHeight="1" x14ac:dyDescent="0.2"/>
  <cols>
    <col min="1" max="1" width="2.625" customWidth="1"/>
    <col min="2" max="2" width="20.625" customWidth="1"/>
    <col min="3" max="3" width="15.625" customWidth="1"/>
    <col min="4" max="6" width="30.625" customWidth="1"/>
    <col min="7" max="7" width="40.625" customWidth="1"/>
    <col min="8" max="8" width="2.625" customWidth="1"/>
    <col min="9" max="9" width="9" customWidth="1"/>
  </cols>
  <sheetData>
    <row r="1" spans="2:7" ht="36" customHeight="1" thickBot="1" x14ac:dyDescent="0.25">
      <c r="B1" s="6" t="s">
        <v>113</v>
      </c>
      <c r="C1" s="4" t="s">
        <v>115</v>
      </c>
      <c r="D1" s="4"/>
      <c r="E1" s="4"/>
      <c r="F1" s="4"/>
      <c r="G1" s="10" t="s">
        <v>124</v>
      </c>
    </row>
    <row r="2" spans="2:7" ht="2.25" customHeight="1" thickTop="1" x14ac:dyDescent="0.2"/>
    <row r="3" spans="2:7" ht="30" customHeight="1" x14ac:dyDescent="0.2">
      <c r="B3" s="8" t="s">
        <v>114</v>
      </c>
      <c r="C3" s="8" t="s">
        <v>116</v>
      </c>
      <c r="D3" s="8" t="s">
        <v>117</v>
      </c>
      <c r="E3" s="8" t="s">
        <v>118</v>
      </c>
      <c r="F3" s="8" t="s">
        <v>121</v>
      </c>
      <c r="G3" s="8" t="s">
        <v>125</v>
      </c>
    </row>
    <row r="4" spans="2:7" ht="30" customHeight="1" x14ac:dyDescent="0.2">
      <c r="B4" s="14">
        <f ca="1">TODAY()</f>
        <v>43355</v>
      </c>
      <c r="C4" s="13">
        <v>0.60416666666666663</v>
      </c>
      <c r="D4" s="2" t="s">
        <v>53</v>
      </c>
      <c r="E4" s="2" t="s">
        <v>119</v>
      </c>
      <c r="F4" s="2" t="s">
        <v>122</v>
      </c>
      <c r="G4" s="2"/>
    </row>
    <row r="5" spans="2:7" ht="30" customHeight="1" x14ac:dyDescent="0.2">
      <c r="B5" s="14">
        <f ca="1">TODAY()+1</f>
        <v>43356</v>
      </c>
      <c r="C5" s="13">
        <v>0.70833333333333326</v>
      </c>
      <c r="D5" s="2" t="s">
        <v>48</v>
      </c>
      <c r="E5" s="2" t="s">
        <v>120</v>
      </c>
      <c r="F5" s="2" t="s">
        <v>123</v>
      </c>
      <c r="G5" s="2"/>
    </row>
    <row r="6" spans="2:7" ht="30" customHeight="1" x14ac:dyDescent="0.2">
      <c r="B6" s="14">
        <f ca="1">TODAY()+2</f>
        <v>43357</v>
      </c>
      <c r="C6" s="13">
        <v>0.4375</v>
      </c>
      <c r="D6" s="2" t="s">
        <v>49</v>
      </c>
      <c r="E6" s="2"/>
      <c r="F6" s="2"/>
      <c r="G6" s="2"/>
    </row>
    <row r="7" spans="2:7" ht="30" customHeight="1" x14ac:dyDescent="0.2">
      <c r="B7" s="14">
        <f ca="1">TODAY()+3</f>
        <v>43358</v>
      </c>
      <c r="C7" s="13">
        <v>0.45833333333333331</v>
      </c>
      <c r="D7" s="2" t="s">
        <v>45</v>
      </c>
      <c r="E7" s="2"/>
      <c r="F7" s="2"/>
      <c r="G7" s="2"/>
    </row>
    <row r="8" spans="2:7" ht="30" customHeight="1" x14ac:dyDescent="0.2">
      <c r="B8" s="14">
        <f ca="1">TODAY()+4</f>
        <v>43359</v>
      </c>
      <c r="C8" s="13">
        <v>0.41666666666666669</v>
      </c>
      <c r="D8" s="2" t="s">
        <v>33</v>
      </c>
      <c r="E8" s="2"/>
      <c r="F8" s="2"/>
      <c r="G8" s="2"/>
    </row>
    <row r="9" spans="2:7" ht="30" customHeight="1" x14ac:dyDescent="0.2">
      <c r="B9" s="14">
        <f ca="1">TODAY()+5</f>
        <v>43360</v>
      </c>
      <c r="C9" s="13">
        <v>0.41666666666666669</v>
      </c>
      <c r="D9" s="2" t="s">
        <v>39</v>
      </c>
      <c r="E9" s="2"/>
      <c r="F9" s="2"/>
      <c r="G9" s="2"/>
    </row>
    <row r="10" spans="2:7" ht="30" customHeight="1" x14ac:dyDescent="0.2">
      <c r="B10" s="14">
        <f ca="1">TODAY()+6</f>
        <v>43361</v>
      </c>
      <c r="C10" s="13">
        <v>0.66666666666666674</v>
      </c>
      <c r="D10" s="2" t="s">
        <v>54</v>
      </c>
      <c r="E10" s="2"/>
      <c r="F10" s="2"/>
      <c r="G10" s="2"/>
    </row>
    <row r="11" spans="2:7" ht="30" customHeight="1" x14ac:dyDescent="0.2">
      <c r="B11" s="14">
        <f ca="1">TODAY()+7</f>
        <v>43362</v>
      </c>
      <c r="C11" s="13">
        <v>0.5625</v>
      </c>
      <c r="D11" s="2" t="s">
        <v>55</v>
      </c>
      <c r="E11" s="2"/>
      <c r="F11" s="2"/>
      <c r="G11" s="2"/>
    </row>
    <row r="12" spans="2:7" ht="30" customHeight="1" x14ac:dyDescent="0.2">
      <c r="B12" s="14">
        <f ca="1">TODAY()+8</f>
        <v>43363</v>
      </c>
      <c r="C12" s="13">
        <v>0.625</v>
      </c>
      <c r="D12" s="2" t="s">
        <v>46</v>
      </c>
      <c r="E12" s="2"/>
      <c r="F12" s="2"/>
      <c r="G12" s="2"/>
    </row>
    <row r="13" spans="2:7" ht="30" customHeight="1" x14ac:dyDescent="0.2">
      <c r="B13" s="14">
        <f ca="1">TODAY()+9</f>
        <v>43364</v>
      </c>
      <c r="C13" s="13">
        <v>0.4375</v>
      </c>
      <c r="D13" s="2" t="s">
        <v>47</v>
      </c>
      <c r="E13" s="2"/>
      <c r="F13" s="2"/>
      <c r="G13" s="2"/>
    </row>
    <row r="14" spans="2:7" ht="30" customHeight="1" x14ac:dyDescent="0.2">
      <c r="B14" s="14">
        <f ca="1">TODAY()+10</f>
        <v>43365</v>
      </c>
      <c r="C14" s="13">
        <v>0.72916666666666674</v>
      </c>
      <c r="D14" s="2" t="s">
        <v>37</v>
      </c>
      <c r="E14" s="2"/>
      <c r="F14" s="2"/>
      <c r="G14" s="2"/>
    </row>
    <row r="15" spans="2:7" ht="30" customHeight="1" x14ac:dyDescent="0.2">
      <c r="B15" s="14">
        <f ca="1">TODAY()+11</f>
        <v>43366</v>
      </c>
      <c r="C15" s="13">
        <v>0.4375</v>
      </c>
      <c r="D15" s="2" t="s">
        <v>35</v>
      </c>
      <c r="E15" s="2"/>
      <c r="F15" s="2"/>
      <c r="G15" s="2"/>
    </row>
    <row r="16" spans="2:7" ht="30" customHeight="1" x14ac:dyDescent="0.2">
      <c r="B16" s="14">
        <f ca="1">TODAY()+12</f>
        <v>43367</v>
      </c>
      <c r="C16" s="13">
        <v>0.41666666666666669</v>
      </c>
      <c r="D16" s="2" t="s">
        <v>56</v>
      </c>
      <c r="E16" s="2"/>
      <c r="F16" s="2"/>
      <c r="G16" s="2"/>
    </row>
    <row r="17" spans="2:7" ht="30" customHeight="1" x14ac:dyDescent="0.2">
      <c r="B17" s="14">
        <f ca="1">TODAY()+13</f>
        <v>43368</v>
      </c>
      <c r="C17" s="13">
        <v>0.75</v>
      </c>
      <c r="D17" s="2" t="s">
        <v>32</v>
      </c>
      <c r="E17" s="2"/>
      <c r="F17" s="2"/>
      <c r="G17" s="2"/>
    </row>
    <row r="18" spans="2:7" ht="30" customHeight="1" x14ac:dyDescent="0.2">
      <c r="B18" s="14">
        <f ca="1">TODAY()+14</f>
        <v>43369</v>
      </c>
      <c r="C18" s="13">
        <v>0.72916666666666674</v>
      </c>
      <c r="D18" s="2" t="s">
        <v>35</v>
      </c>
      <c r="E18" s="2"/>
      <c r="F18" s="2"/>
      <c r="G18" s="2"/>
    </row>
    <row r="19" spans="2:7" ht="30" customHeight="1" x14ac:dyDescent="0.2">
      <c r="B19" s="14">
        <f ca="1">TODAY()+15</f>
        <v>43370</v>
      </c>
      <c r="C19" s="13">
        <v>0.47916666666666669</v>
      </c>
      <c r="D19" s="2" t="s">
        <v>46</v>
      </c>
      <c r="E19" s="2"/>
      <c r="F19" s="2"/>
      <c r="G19" s="2"/>
    </row>
    <row r="20" spans="2:7" ht="30" customHeight="1" x14ac:dyDescent="0.2">
      <c r="B20" s="14">
        <f ca="1">TODAY()+16</f>
        <v>43371</v>
      </c>
      <c r="C20" s="13">
        <v>0.625</v>
      </c>
      <c r="D20" s="2" t="s">
        <v>50</v>
      </c>
      <c r="E20" s="2"/>
      <c r="F20" s="2"/>
      <c r="G20" s="2"/>
    </row>
    <row r="21" spans="2:7" ht="30" customHeight="1" x14ac:dyDescent="0.2">
      <c r="B21" s="14">
        <f ca="1">TODAY()+17</f>
        <v>43372</v>
      </c>
      <c r="C21" s="13">
        <v>0.4375</v>
      </c>
      <c r="D21" s="2" t="s">
        <v>50</v>
      </c>
      <c r="E21" s="2"/>
      <c r="F21" s="2"/>
      <c r="G21" s="2"/>
    </row>
    <row r="22" spans="2:7" ht="30" customHeight="1" x14ac:dyDescent="0.2">
      <c r="B22" s="14">
        <f ca="1">TODAY()+18</f>
        <v>43373</v>
      </c>
      <c r="C22" s="13">
        <v>0.58333333333333337</v>
      </c>
      <c r="D22" s="2" t="s">
        <v>40</v>
      </c>
      <c r="E22" s="2"/>
      <c r="F22" s="2"/>
      <c r="G22" s="2"/>
    </row>
    <row r="23" spans="2:7" ht="30" customHeight="1" x14ac:dyDescent="0.2">
      <c r="B23" s="14">
        <f ca="1">TODAY()+19</f>
        <v>43374</v>
      </c>
      <c r="C23" s="13">
        <v>0.47916666666666669</v>
      </c>
      <c r="D23" s="2" t="s">
        <v>46</v>
      </c>
      <c r="E23" s="2"/>
      <c r="F23" s="2"/>
      <c r="G23" s="2"/>
    </row>
    <row r="24" spans="2:7" ht="30" customHeight="1" x14ac:dyDescent="0.2">
      <c r="B24" s="14">
        <f ca="1">TODAY()+20</f>
        <v>43375</v>
      </c>
      <c r="C24" s="13">
        <v>0.4375</v>
      </c>
      <c r="D24" s="2" t="s">
        <v>44</v>
      </c>
      <c r="E24" s="2"/>
      <c r="F24" s="2"/>
      <c r="G24" s="2"/>
    </row>
    <row r="25" spans="2:7" ht="30" customHeight="1" x14ac:dyDescent="0.2">
      <c r="B25" s="14">
        <f ca="1">TODAY()+21</f>
        <v>43376</v>
      </c>
      <c r="C25" s="13">
        <v>0.47916666666666669</v>
      </c>
      <c r="D25" s="2" t="s">
        <v>53</v>
      </c>
      <c r="E25" s="2"/>
      <c r="F25" s="2"/>
      <c r="G25" s="2"/>
    </row>
    <row r="26" spans="2:7" ht="30" customHeight="1" x14ac:dyDescent="0.2">
      <c r="B26" s="14">
        <f ca="1">TODAY()+22</f>
        <v>43377</v>
      </c>
      <c r="C26" s="13">
        <v>0.625</v>
      </c>
      <c r="D26" s="2" t="s">
        <v>39</v>
      </c>
      <c r="E26" s="2"/>
      <c r="F26" s="2"/>
      <c r="G26" s="2"/>
    </row>
  </sheetData>
  <dataValidations count="10">
    <dataValidation type="list" errorStyle="warning" allowBlank="1" showInputMessage="1" showErrorMessage="1" error="Selecciona el nombre de un cliente de la lista. Selecciona CANCELAR y, después, presiona ALT + FLECHA ABAJO para seleccionar el nombre del cliente en la lista desplegable." sqref="D4:D26" xr:uid="{00000000-0002-0000-0100-000000000000}">
      <formula1>ClientesIst</formula1>
    </dataValidation>
    <dataValidation allowBlank="1" showInputMessage="1" showErrorMessage="1" prompt="Crea una lista de próximas citas en esta hoja de cálculo. Selecciona la celda G1 para volver a la hoja de cálculo Detalles de contacto de clientes." sqref="A1" xr:uid="{00000000-0002-0000-0100-000001000000}"/>
    <dataValidation allowBlank="1" showInputMessage="1" showErrorMessage="1" prompt="El título de esta hoja de cálculo se encuentra en las celdas comprendidas entre la B1 y la C1" sqref="B1" xr:uid="{00000000-0002-0000-0100-000002000000}"/>
    <dataValidation allowBlank="1" showInputMessage="1" showErrorMessage="1" prompt="Vínculo de navegación a la hoja de cálculo Detalles de contacto de clientes." sqref="G1" xr:uid="{00000000-0002-0000-0100-000003000000}"/>
    <dataValidation allowBlank="1" showInputMessage="1" showErrorMessage="1" prompt="Escribe la fecha en esta columna, debajo de este encabezado. Usa los filtros de encabezado para buscar entradas específicas." sqref="B3" xr:uid="{00000000-0002-0000-0100-000004000000}"/>
    <dataValidation allowBlank="1" showInputMessage="1" showErrorMessage="1" prompt="Escribe la hora en la columna con este encabezado" sqref="C3" xr:uid="{00000000-0002-0000-0100-000005000000}"/>
    <dataValidation allowBlank="1" showInputMessage="1" showErrorMessage="1" prompt="Selecciona el nombre del cliente en esta columna debajo de este encabezado. Presione ALT + FLECHA ABAJO para abrir la lista desplegable y, después, ENTRAR para realizar la selección." sqref="D3" xr:uid="{00000000-0002-0000-0100-000006000000}"/>
    <dataValidation allowBlank="1" showInputMessage="1" showErrorMessage="1" prompt="Escribe el asunto de la reunión en esta columna debajo de este encabezado." sqref="E3" xr:uid="{00000000-0002-0000-0100-000007000000}"/>
    <dataValidation allowBlank="1" showInputMessage="1" showErrorMessage="1" prompt="Escribe los asistentes en esta columna debajo de este encabezado." sqref="F3" xr:uid="{00000000-0002-0000-0100-000008000000}"/>
    <dataValidation allowBlank="1" showInputMessage="1" showErrorMessage="1" prompt="Escribe las notas adicionales en esta columna debajo de este encabezado." sqref="G3" xr:uid="{00000000-0002-0000-0100-000009000000}"/>
  </dataValidations>
  <hyperlinks>
    <hyperlink ref="G1" location="'Detalles de contacto de cliente'!A1" tooltip="Seleccione esta opción para ver los detalles de contacto de cliente" display="Customer Contact Details" xr:uid="{00000000-0004-0000-0100-000000000000}"/>
  </hyperlinks>
  <printOptions horizontalCentered="1"/>
  <pageMargins left="0.7" right="0.7" top="0.75" bottom="0.75" header="0.3" footer="0.3"/>
  <pageSetup scale="65"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Detalles de contacto de cliente</vt:lpstr>
      <vt:lpstr>Próximas citas</vt:lpstr>
      <vt:lpstr>ClientesIst</vt:lpstr>
      <vt:lpstr>'Detalles de contacto de cliente'!Print_Titles</vt:lpstr>
      <vt:lpstr>'Próximas citas'!Print_Titles</vt:lpstr>
      <vt:lpstr>TítuloColumna1</vt:lpstr>
      <vt:lpstr>TítuloColumna2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Zakia Lu</cp:lastModifiedBy>
  <dcterms:created xsi:type="dcterms:W3CDTF">2016-12-26T10:19:07Z</dcterms:created>
  <dcterms:modified xsi:type="dcterms:W3CDTF">2018-09-12T07:40:09Z</dcterms:modified>
</cp:coreProperties>
</file>