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2"/>
  <workbookPr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44" documentId="13_ncr:1_{EEA6E9EA-712B-4278-A4C0-E40D36DFDD4E}" xr6:coauthVersionLast="43" xr6:coauthVersionMax="43" xr10:uidLastSave="{4A70FD3A-84E2-488E-892E-0CFEDD8FB950}"/>
  <bookViews>
    <workbookView xWindow="-120" yWindow="-120" windowWidth="28980" windowHeight="16110" tabRatio="685" xr2:uid="{00000000-000D-0000-FFFF-FFFF00000000}"/>
  </bookViews>
  <sheets>
    <sheet name="Informe del presupuesto mensual" sheetId="4" r:id="rId1"/>
    <sheet name="Gastos mensuales" sheetId="1" r:id="rId2"/>
    <sheet name="Datos adicionales" sheetId="5" r:id="rId3"/>
  </sheets>
  <definedNames>
    <definedName name="BudgetCategory">BúsquedaDeCategoríasDelPresupuesto[Búsqueda de categorías del presupuesto]</definedName>
    <definedName name="Categoría_Segmentación">#N/A</definedName>
    <definedName name="_xlnm.Print_Titles" localSheetId="1">'Gastos mensuales'!$2:$2</definedName>
    <definedName name="_xlnm.Print_Titles" localSheetId="0">'Informe del presupuesto mensual'!$K:$K,'Informe del presupuesto mensual'!$10:$10</definedName>
  </definedNames>
  <calcPr calcId="191029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/>
  <c r="D11" i="4"/>
  <c r="G4" i="4" s="1"/>
  <c r="G5" i="4" l="1"/>
  <c r="F62" i="1"/>
</calcChain>
</file>

<file path=xl/sharedStrings.xml><?xml version="1.0" encoding="utf-8"?>
<sst xmlns="http://schemas.openxmlformats.org/spreadsheetml/2006/main" count="197" uniqueCount="99">
  <si>
    <t>Información general del presupuesto</t>
  </si>
  <si>
    <t>Saldo</t>
  </si>
  <si>
    <t>Saldo estimado</t>
  </si>
  <si>
    <t xml:space="preserve">Saldo real </t>
  </si>
  <si>
    <t>Diferencia</t>
  </si>
  <si>
    <t>Ingresos</t>
  </si>
  <si>
    <t>REAL</t>
  </si>
  <si>
    <t>ESTIMADO</t>
  </si>
  <si>
    <t>(Proyectado menos gastos)</t>
  </si>
  <si>
    <t>(Real menos gastos)</t>
  </si>
  <si>
    <t>(Real menos estimado)</t>
  </si>
  <si>
    <t>Ingresos 1</t>
  </si>
  <si>
    <t>Ingresos 2</t>
  </si>
  <si>
    <t>Ingresos adicionales</t>
  </si>
  <si>
    <t>Total de ingresos</t>
  </si>
  <si>
    <t>Gastos</t>
  </si>
  <si>
    <t>Resumen del presupuesto</t>
  </si>
  <si>
    <r>
      <t xml:space="preserve">Haz clic con el botón derecho en el siguiente gráfico dinámico y después haz clic en </t>
    </r>
    <r>
      <rPr>
        <b/>
        <i/>
        <sz val="10"/>
        <color theme="1"/>
        <rFont val="Franklin Gothic Book"/>
        <family val="2"/>
        <scheme val="minor"/>
      </rPr>
      <t>Actualizar</t>
    </r>
    <r>
      <rPr>
        <i/>
        <sz val="10"/>
        <color theme="1"/>
        <rFont val="Franklin Gothic Book"/>
        <family val="2"/>
        <scheme val="minor"/>
      </rPr>
      <t xml:space="preserve"> para que se actualice.</t>
    </r>
  </si>
  <si>
    <t>Categoría</t>
  </si>
  <si>
    <t>Niños</t>
  </si>
  <si>
    <t>Entretenimiento</t>
  </si>
  <si>
    <t>Comida</t>
  </si>
  <si>
    <t>Regalos y beneficencia</t>
  </si>
  <si>
    <t>Alojamiento</t>
  </si>
  <si>
    <t>Seguro</t>
  </si>
  <si>
    <t>Préstamos</t>
  </si>
  <si>
    <t>Cuidado personal</t>
  </si>
  <si>
    <t>Mascotas</t>
  </si>
  <si>
    <t>Ahorros o inversiones</t>
  </si>
  <si>
    <t>Impuestos</t>
  </si>
  <si>
    <t>Transporte</t>
  </si>
  <si>
    <t>Total general</t>
  </si>
  <si>
    <t xml:space="preserve">Costo previsto </t>
  </si>
  <si>
    <t xml:space="preserve">Costo real </t>
  </si>
  <si>
    <t xml:space="preserve">Diferencia </t>
  </si>
  <si>
    <t>Gastos mensuales</t>
  </si>
  <si>
    <t>Descripción</t>
  </si>
  <si>
    <t>Actividades extracurriculares</t>
  </si>
  <si>
    <t>Médicos</t>
  </si>
  <si>
    <t>Útiles escolares</t>
  </si>
  <si>
    <t>Colegiatura</t>
  </si>
  <si>
    <t>Conciertos</t>
  </si>
  <si>
    <t>Teatro</t>
  </si>
  <si>
    <t>Películas</t>
  </si>
  <si>
    <t>Música (CD, descargas, etc.).</t>
  </si>
  <si>
    <t>Eventos deportivos</t>
  </si>
  <si>
    <t>Video/DVD (compra)</t>
  </si>
  <si>
    <t>Video o DVD (renta)</t>
  </si>
  <si>
    <t>Restaurantes</t>
  </si>
  <si>
    <t>Alimentos</t>
  </si>
  <si>
    <t>Organización benéfica 1</t>
  </si>
  <si>
    <t>Organización benéfica 2</t>
  </si>
  <si>
    <t>Regalo 1</t>
  </si>
  <si>
    <t>Regalo 2</t>
  </si>
  <si>
    <t>Cable o satélite</t>
  </si>
  <si>
    <t>Electricidad</t>
  </si>
  <si>
    <t>Gasolina</t>
  </si>
  <si>
    <t>Servicios de limpieza del hogar</t>
  </si>
  <si>
    <t>Mantenimiento</t>
  </si>
  <si>
    <t>Hipoteca o arrendamiento</t>
  </si>
  <si>
    <t>Petróleo o gas natural</t>
  </si>
  <si>
    <t>Servicio de Internet o en línea</t>
  </si>
  <si>
    <t>Teléfono (celular)</t>
  </si>
  <si>
    <t>Teléfono (particular)</t>
  </si>
  <si>
    <t>Suministros</t>
  </si>
  <si>
    <t>Reciclaje y eliminación de residuos</t>
  </si>
  <si>
    <t>Agua y drenaje</t>
  </si>
  <si>
    <t>Salud</t>
  </si>
  <si>
    <t>Hogar</t>
  </si>
  <si>
    <t>Vida</t>
  </si>
  <si>
    <t>Tarjeta de crédito 1</t>
  </si>
  <si>
    <t>Tarjeta de crédito 2</t>
  </si>
  <si>
    <t>Tarjeta de crédito 3</t>
  </si>
  <si>
    <t>Personal</t>
  </si>
  <si>
    <t>Estudiante</t>
  </si>
  <si>
    <t>Ropa</t>
  </si>
  <si>
    <t>Tintorería</t>
  </si>
  <si>
    <t>Cabello y uñas</t>
  </si>
  <si>
    <t>Gimnasio</t>
  </si>
  <si>
    <t>Aseo</t>
  </si>
  <si>
    <t>Juguetes</t>
  </si>
  <si>
    <t>Cuenta de inversión</t>
  </si>
  <si>
    <t>Cuenta de jubilación</t>
  </si>
  <si>
    <t>Federales</t>
  </si>
  <si>
    <t>Local</t>
  </si>
  <si>
    <t>Estatales</t>
  </si>
  <si>
    <t>Gastos de autobús y taxi</t>
  </si>
  <si>
    <t>Combustible</t>
  </si>
  <si>
    <t xml:space="preserve">Licencias </t>
  </si>
  <si>
    <t>Gastos de estacionamiento</t>
  </si>
  <si>
    <t>Pago del vehículo</t>
  </si>
  <si>
    <t>Total</t>
  </si>
  <si>
    <t>Costo previsto</t>
  </si>
  <si>
    <t>Costo real</t>
  </si>
  <si>
    <t>Información general de costos reales</t>
  </si>
  <si>
    <t>Gráfico dinámico para el gráfico Información general del presupuesto</t>
  </si>
  <si>
    <t>Costo</t>
  </si>
  <si>
    <t>Lista de búsqueda de categorías de detalles del presupuesto</t>
  </si>
  <si>
    <t>Búsqueda de categorías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</si>
</sst>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5" formatCode="&quot;$&quot;#,##0;\-&quot;$&quot;#,##0"/>
    <numFmt numFmtId="6" formatCode="&quot;$&quot;#,##0;[Red]\-&quot;$&quot;#,##0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-* #,##0.00\ &quot;€&quot;_-;\-* #,##0.00\ &quot;€&quot;_-;_-* &quot;-&quot;??\ &quot;€&quot;_-;_-@_-"/>
    <numFmt numFmtId="169" formatCode="_-* #,##0\ &quot;€&quot;_-;\-* #,##0\ &quot;€&quot;_-;_-* &quot;-&quot;\ &quot;€&quot;_-;_-@_-"/>
    <numFmt numFmtId="170" formatCode="&quot;$&quot;#,##0"/>
  </numFmts>
  <fonts count="28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color theme="1"/>
      <name val="Cambria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12" applyNumberFormat="0" applyAlignment="0" applyProtection="0"/>
    <xf numFmtId="0" fontId="19" fillId="7" borderId="13" applyNumberFormat="0" applyAlignment="0" applyProtection="0"/>
    <xf numFmtId="0" fontId="20" fillId="7" borderId="12" applyNumberFormat="0" applyAlignment="0" applyProtection="0"/>
    <xf numFmtId="0" fontId="21" fillId="0" borderId="14" applyNumberFormat="0" applyFill="0" applyAlignment="0" applyProtection="0"/>
    <xf numFmtId="0" fontId="22" fillId="8" borderId="15" applyNumberFormat="0" applyAlignment="0" applyProtection="0"/>
    <xf numFmtId="0" fontId="23" fillId="0" borderId="0" applyNumberFormat="0" applyFill="0" applyBorder="0" applyAlignment="0" applyProtection="0"/>
    <xf numFmtId="0" fontId="12" fillId="9" borderId="16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0" fillId="0" borderId="9" xfId="0" applyBorder="1"/>
    <xf numFmtId="0" fontId="4" fillId="0" borderId="1" xfId="1" applyFont="1" applyBorder="1" applyAlignment="1">
      <alignment horizontal="left" vertical="center"/>
    </xf>
    <xf numFmtId="0" fontId="0" fillId="2" borderId="0" xfId="0" applyFill="1"/>
    <xf numFmtId="0" fontId="4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2" fillId="2" borderId="1" xfId="1" applyFill="1" applyBorder="1" applyAlignment="1">
      <alignment vertical="center"/>
    </xf>
    <xf numFmtId="0" fontId="2" fillId="2" borderId="0" xfId="1" applyFill="1" applyAlignment="1">
      <alignment vertical="center"/>
    </xf>
    <xf numFmtId="0" fontId="3" fillId="2" borderId="0" xfId="2" applyFill="1" applyAlignment="1">
      <alignment textRotation="90"/>
    </xf>
    <xf numFmtId="0" fontId="5" fillId="2" borderId="0" xfId="2" applyFont="1" applyFill="1" applyAlignment="1">
      <alignment horizontal="left" vertical="center" indent="2"/>
    </xf>
    <xf numFmtId="0" fontId="0" fillId="2" borderId="5" xfId="0" applyFill="1" applyBorder="1"/>
    <xf numFmtId="0" fontId="2" fillId="2" borderId="0" xfId="1" applyFill="1" applyAlignment="1">
      <alignment horizontal="center" vertical="center"/>
    </xf>
    <xf numFmtId="0" fontId="0" fillId="2" borderId="0" xfId="0" applyFill="1" applyAlignment="1">
      <alignment horizontal="left" indent="2"/>
    </xf>
    <xf numFmtId="0" fontId="0" fillId="2" borderId="1" xfId="0" applyFill="1" applyBorder="1" applyAlignment="1">
      <alignment horizontal="left"/>
    </xf>
    <xf numFmtId="0" fontId="5" fillId="2" borderId="5" xfId="2" applyFont="1" applyFill="1" applyBorder="1" applyAlignment="1">
      <alignment horizontal="left" vertical="center" indent="2"/>
    </xf>
    <xf numFmtId="0" fontId="5" fillId="2" borderId="5" xfId="2" applyFont="1" applyFill="1" applyBorder="1" applyAlignment="1">
      <alignment vertical="center"/>
    </xf>
    <xf numFmtId="0" fontId="7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2" borderId="0" xfId="0" applyFill="1" applyAlignment="1">
      <alignment horizontal="left" indent="8"/>
    </xf>
    <xf numFmtId="0" fontId="0" fillId="0" borderId="0" xfId="0" applyAlignment="1">
      <alignment horizontal="right"/>
    </xf>
    <xf numFmtId="0" fontId="0" fillId="0" borderId="0" xfId="0" pivotButton="1"/>
    <xf numFmtId="0" fontId="3" fillId="2" borderId="0" xfId="2" applyFill="1" applyAlignment="1">
      <alignment vertical="center"/>
    </xf>
    <xf numFmtId="0" fontId="2" fillId="2" borderId="9" xfId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 indent="2"/>
    </xf>
    <xf numFmtId="0" fontId="3" fillId="2" borderId="6" xfId="2" applyFill="1" applyBorder="1" applyAlignment="1">
      <alignment vertical="center" textRotation="90"/>
    </xf>
    <xf numFmtId="0" fontId="3" fillId="2" borderId="2" xfId="2" applyFill="1" applyBorder="1" applyAlignment="1">
      <alignment vertical="center" textRotation="90"/>
    </xf>
    <xf numFmtId="0" fontId="3" fillId="2" borderId="3" xfId="2" applyFill="1" applyBorder="1" applyAlignment="1">
      <alignment vertical="center" textRotation="90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2" xfId="0" applyFill="1" applyBorder="1"/>
    <xf numFmtId="0" fontId="2" fillId="2" borderId="3" xfId="1" applyFill="1" applyBorder="1" applyAlignment="1">
      <alignment vertical="center"/>
    </xf>
    <xf numFmtId="5" fontId="0" fillId="0" borderId="0" xfId="0" applyNumberFormat="1"/>
    <xf numFmtId="6" fontId="0" fillId="0" borderId="0" xfId="0" applyNumberFormat="1"/>
    <xf numFmtId="6" fontId="0" fillId="2" borderId="0" xfId="0" applyNumberFormat="1" applyFill="1"/>
    <xf numFmtId="6" fontId="7" fillId="2" borderId="0" xfId="0" applyNumberFormat="1" applyFont="1" applyFill="1"/>
    <xf numFmtId="0" fontId="27" fillId="0" borderId="0" xfId="0" pivotButton="1" applyFont="1"/>
    <xf numFmtId="0" fontId="27" fillId="0" borderId="0" xfId="0" applyFont="1"/>
    <xf numFmtId="0" fontId="6" fillId="2" borderId="0" xfId="0" applyFont="1" applyFill="1" applyAlignment="1">
      <alignment horizontal="left" vertical="center" indent="2"/>
    </xf>
    <xf numFmtId="0" fontId="6" fillId="2" borderId="7" xfId="0" applyFont="1" applyFill="1" applyBorder="1" applyAlignment="1">
      <alignment horizontal="left" vertical="center" indent="2"/>
    </xf>
    <xf numFmtId="170" fontId="0" fillId="2" borderId="0" xfId="0" applyNumberFormat="1" applyFill="1" applyAlignment="1">
      <alignment vertical="center"/>
    </xf>
    <xf numFmtId="0" fontId="6" fillId="2" borderId="4" xfId="0" applyFont="1" applyFill="1" applyBorder="1" applyAlignment="1">
      <alignment horizontal="left" vertical="center" indent="2"/>
    </xf>
    <xf numFmtId="170" fontId="0" fillId="2" borderId="5" xfId="0" applyNumberForma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 wrapText="1" indent="2"/>
    </xf>
    <xf numFmtId="0" fontId="6" fillId="2" borderId="0" xfId="0" applyFont="1" applyFill="1" applyAlignment="1">
      <alignment horizontal="left" vertical="center" wrapText="1" indent="2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2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7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1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265">
    <dxf>
      <font>
        <name val="Cambria"/>
        <scheme val="major"/>
      </font>
    </dxf>
    <dxf>
      <font>
        <name val="Cambria"/>
        <scheme val="major"/>
      </font>
    </dxf>
    <dxf>
      <alignment horizontal="right" readingOrder="0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9" formatCode="&quot;$&quot;#,##0;\-&quot;$&quot;#,##0"/>
    </dxf>
    <dxf>
      <numFmt numFmtId="9" formatCode="&quot;$&quot;#,##0;\-&quot;$&quot;#,##0"/>
    </dxf>
    <dxf>
      <numFmt numFmtId="9" formatCode="&quot;$&quot;#,##0;\-&quot;$&quot;#,##0"/>
    </dxf>
    <dxf>
      <font>
        <name val="Cambria"/>
        <scheme val="major"/>
      </font>
    </dxf>
    <dxf>
      <font>
        <name val="Cambria"/>
        <scheme val="major"/>
      </font>
    </dxf>
    <dxf>
      <alignment horizontal="right" readingOrder="0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9" formatCode="&quot;$&quot;#,##0;\-&quot;$&quot;#,##0"/>
    </dxf>
    <dxf>
      <numFmt numFmtId="9" formatCode="&quot;$&quot;#,##0;\-&quot;$&quot;#,##0"/>
    </dxf>
    <dxf>
      <numFmt numFmtId="9" formatCode="&quot;$&quot;#,##0;\-&quot;$&quot;#,##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name val="Cambria"/>
        <scheme val="major"/>
      </font>
    </dxf>
    <dxf>
      <font>
        <name val="Cambria"/>
        <scheme val="major"/>
      </font>
    </dxf>
    <dxf>
      <numFmt numFmtId="0" formatCode="General"/>
    </dxf>
    <dxf>
      <numFmt numFmtId="10" formatCode="&quot;$&quot;#,##0;[Red]\-&quot;$&quot;#,##0"/>
    </dxf>
    <dxf>
      <numFmt numFmtId="171" formatCode="#,##0\ &quot;€&quot;"/>
    </dxf>
    <dxf>
      <numFmt numFmtId="9" formatCode="&quot;$&quot;#,##0;\-&quot;$&quot;#,##0"/>
    </dxf>
    <dxf>
      <numFmt numFmtId="171" formatCode="#,##0\ &quot;€&quot;"/>
    </dxf>
    <dxf>
      <numFmt numFmtId="9" formatCode="&quot;$&quot;#,##0;\-&quot;$&quot;#,##0"/>
    </dxf>
    <dxf>
      <numFmt numFmtId="171" formatCode="#,##0\ &quot;€&quot;"/>
    </dxf>
    <dxf>
      <numFmt numFmtId="9" formatCode="&quot;$&quot;#,##0;\-&quot;$&quot;#,##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numFmt numFmtId="9" formatCode="&quot;$&quot;#,##0;\-&quot;$&quot;#,##0"/>
    </dxf>
    <dxf>
      <numFmt numFmtId="9" formatCode="&quot;$&quot;#,##0;\-&quot;$&quot;#,##0"/>
    </dxf>
    <dxf>
      <numFmt numFmtId="9" formatCode="&quot;$&quot;#,##0;\-&quot;$&quot;#,##0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numFmt numFmtId="171" formatCode="#,##0\ &quot;€&quot;"/>
    </dxf>
    <dxf>
      <alignment horizontal="right" readingOrder="0"/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</dxfs>
  <tableStyles count="3" defaultTableStyle="TableStyleMedium2" defaultPivotStyle="Tabla dinámica de presupuesto familiar">
    <tableStyle name="Family Budget Table Style" pivot="0" count="4" xr9:uid="{00000000-0011-0000-FFFF-FFFF02000000}">
      <tableStyleElement type="wholeTable" dxfId="264"/>
      <tableStyleElement type="headerRow" dxfId="263"/>
      <tableStyleElement type="totalRow" dxfId="262"/>
      <tableStyleElement type="firstRowStripe" dxfId="261"/>
    </tableStyle>
    <tableStyle name="Presupuesto familiar" pivot="0" table="0" count="10" xr9:uid="{00000000-0011-0000-FFFF-FFFF00000000}">
      <tableStyleElement type="wholeTable" dxfId="260"/>
      <tableStyleElement type="headerRow" dxfId="259"/>
    </tableStyle>
    <tableStyle name="Tabla dinámica de presupuesto familiar" table="0" count="5" xr9:uid="{00000000-0011-0000-FFFF-FFFF01000000}">
      <tableStyleElement type="wholeTable" dxfId="258"/>
      <tableStyleElement type="headerRow" dxfId="257"/>
      <tableStyleElement type="totalRow" dxfId="256"/>
      <tableStyleElement type="firstRowStripe" dxfId="255"/>
      <tableStyleElement type="pageFieldLabels" dxfId="254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resupuesto familiar">
        <x14:slicerStyle name="Presupuesto familia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[Office_34484668_TF02601457.xltx]Datos adicionales!ResumenDelPresupuesto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E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'Datos adicionales'!$C$2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'Datos adicionales'!$B$3:$B$15</c:f>
              <c:strCache>
                <c:ptCount val="12"/>
                <c:pt idx="0">
                  <c:v>Niños</c:v>
                </c:pt>
                <c:pt idx="1">
                  <c:v>Entretenimiento</c:v>
                </c:pt>
                <c:pt idx="2">
                  <c:v>Comida</c:v>
                </c:pt>
                <c:pt idx="3">
                  <c:v>Regalos y beneficencia</c:v>
                </c:pt>
                <c:pt idx="4">
                  <c:v>Alojamiento</c:v>
                </c:pt>
                <c:pt idx="5">
                  <c:v>Seguro</c:v>
                </c:pt>
                <c:pt idx="6">
                  <c:v>Préstamos</c:v>
                </c:pt>
                <c:pt idx="7">
                  <c:v>Cuidado personal</c:v>
                </c:pt>
                <c:pt idx="8">
                  <c:v>Mascotas</c:v>
                </c:pt>
                <c:pt idx="9">
                  <c:v>Ahorros o inversiones</c:v>
                </c:pt>
                <c:pt idx="10">
                  <c:v>Impuestos</c:v>
                </c:pt>
                <c:pt idx="11">
                  <c:v>Transporte</c:v>
                </c:pt>
              </c:strCache>
            </c:strRef>
          </c:cat>
          <c:val>
            <c:numRef>
              <c:f>'Datos adicionales'!$C$3:$C$15</c:f>
              <c:numCache>
                <c:formatCode>General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F-4542-AC54-BFE9F8EA10D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Gastos mensuale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forme del presupuesto mensua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Escribe los gastos" descr="&quot;&quot;" title="Botón Introducir gastos">
          <a:hlinkClick xmlns:r="http://schemas.openxmlformats.org/officeDocument/2006/relationships" r:id="rId1" tooltip="Hacer clic para ver o introducir gastos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es-mx" sz="1100">
              <a:solidFill>
                <a:schemeClr val="tx2"/>
              </a:solidFill>
              <a:latin typeface="Franklin Gothic Book" panose="020B0503020102020204" pitchFamily="34" charset="0"/>
              <a:ea typeface="+mn-ea"/>
              <a:cs typeface="+mn-cs"/>
            </a:rPr>
            <a:t>Escribe los gastos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158750</xdr:rowOff>
    </xdr:to>
    <xdr:graphicFrame macro="">
      <xdr:nvGraphicFramePr>
        <xdr:cNvPr id="7" name="Información general del presupuesto" descr="Gráfico circular que muestra el porcentaje de gastos por categoría" title="Gráfico de resumen de presupues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21167</xdr:rowOff>
    </xdr:to>
    <xdr:cxnSp macro="">
      <xdr:nvCxnSpPr>
        <xdr:cNvPr id="8" name="Divisor de página" title="Divisor de págin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11</xdr:col>
      <xdr:colOff>1598083</xdr:colOff>
      <xdr:row>0</xdr:row>
      <xdr:rowOff>85725</xdr:rowOff>
    </xdr:from>
    <xdr:to>
      <xdr:col>13</xdr:col>
      <xdr:colOff>1047731</xdr:colOff>
      <xdr:row>0</xdr:row>
      <xdr:rowOff>533400</xdr:rowOff>
    </xdr:to>
    <xdr:grpSp>
      <xdr:nvGrpSpPr>
        <xdr:cNvPr id="1027" name="Trigo" descr="Imagen de una única espiga de trigo con color suave" title="Página Art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12911666" y="85725"/>
          <a:ext cx="3217315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Forma libr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Forma libre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orma libre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orma libr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orma libre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orma libre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orma libre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orma lib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orma libr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Forma libr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Forma libre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orma libre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orma libre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orma libr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Forma libr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orma libre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Forma libre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Forma libr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Forma libre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Forma libre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Forma libre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Forma libre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Forma libre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Forma libre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Forma libre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Forma libre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Forma libre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Forma libre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Forma libre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Forma libre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Forma libre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Forma libre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Forma libre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Forma libre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Forma libre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Forma libre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Forma libre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Forma libre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Forma libre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Forma libre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Forma libre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114300</xdr:rowOff>
    </xdr:to>
    <xdr:grpSp>
      <xdr:nvGrpSpPr>
        <xdr:cNvPr id="1072" name="Trébol rojo" descr="Imagen de un trébol rojo con color suave." title="Página Art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8380942" y="2564342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Forma libre 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Forma libre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Forma libre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Forma libre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Forma libre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Forma libre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Forma libre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Forma libre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Forma libre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Forma libre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Forma libre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Forma libre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Forma libre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Forma libre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Forma libre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Forma libre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Forma libre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Forma libre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Forma libre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Forma libre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Forma libre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Forma libre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Forma libre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Forma libre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Forma libre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Forma libre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Forma libre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Forma libre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Forma libre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Forma libre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Forma libre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Forma libre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Forma libre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Forma libre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Forma libre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Forma libre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Forma libre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Forma libre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Forma libre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Forma libre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Forma libre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Forma libre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Forma libre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Forma libre 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Forma libre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Forma libre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Forma libre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Forma libre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Forma libre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Forma libre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Forma libre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Forma libre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Forma libre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Forma libre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Forma libre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Forma libre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Forma libre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Forma libre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Forma libre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Forma libre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Forma libre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Forma libre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Forma libre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Forma libre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Forma libr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Forma libre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Forma libre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Forma libre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Forma libre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Forma libre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Forma libre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Forma libre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40215</xdr:colOff>
      <xdr:row>1</xdr:row>
      <xdr:rowOff>97367</xdr:rowOff>
    </xdr:from>
    <xdr:to>
      <xdr:col>13</xdr:col>
      <xdr:colOff>1058333</xdr:colOff>
      <xdr:row>6</xdr:row>
      <xdr:rowOff>92183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ategoría">
              <a:extLst>
                <a:ext uri="{FF2B5EF4-FFF2-40B4-BE49-F238E27FC236}">
                  <a16:creationId xmlns:a16="http://schemas.microsoft.com/office/drawing/2014/main" id="{DD6D2F46-2AC8-45D1-9522-DE442EA913B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í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11632" y="869950"/>
              <a:ext cx="7727951" cy="1148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114300</xdr:rowOff>
    </xdr:from>
    <xdr:to>
      <xdr:col>6</xdr:col>
      <xdr:colOff>2487084</xdr:colOff>
      <xdr:row>0</xdr:row>
      <xdr:rowOff>388620</xdr:rowOff>
    </xdr:to>
    <xdr:sp macro="" textlink="">
      <xdr:nvSpPr>
        <xdr:cNvPr id="3" name="Informe del presupuesto" descr="&quot;&quot;" title="Botón Informe de presupuesto">
          <a:hlinkClick xmlns:r="http://schemas.openxmlformats.org/officeDocument/2006/relationships" r:id="rId1" tooltip="Hacer clic para ver el informe de presupuesto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81333" y="114300"/>
          <a:ext cx="2296584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es-mx" sz="1100">
              <a:solidFill>
                <a:schemeClr val="tx2"/>
              </a:solidFill>
              <a:latin typeface="Franklin Gothic Book" panose="020B0503020102020204" pitchFamily="34" charset="0"/>
              <a:ea typeface="+mn-ea"/>
              <a:cs typeface="+mn-cs"/>
            </a:rPr>
            <a:t>Informe del presupuesto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21.601803240737" createdVersion="5" refreshedVersion="6" minRefreshableVersion="3" recordCount="59" xr:uid="{00000000-000A-0000-FFFF-FFFF04000000}">
  <cacheSource type="worksheet">
    <worksheetSource name="BudgetDetails"/>
  </cacheSource>
  <cacheFields count="6">
    <cacheField name="Descripción" numFmtId="0">
      <sharedItems count="57">
        <s v="Actividades extracurriculares"/>
        <s v="Médicos"/>
        <s v="Útiles escolares"/>
        <s v="Colegiatura"/>
        <s v="Conciertos"/>
        <s v="Teatro"/>
        <s v="Películas"/>
        <s v="Música (CD, descargas, etc.)."/>
        <s v="Eventos deportivos"/>
        <s v="Video/DVD (compra)"/>
        <s v="Video o DVD (renta)"/>
        <s v="Restaurantes"/>
        <s v="Alimentos"/>
        <s v="Organización benéfica 1"/>
        <s v="Organización benéfica 2"/>
        <s v="Regalo 1"/>
        <s v="Regalo 2"/>
        <s v="Cable o satélite"/>
        <s v="Electricidad"/>
        <s v="Gasolina"/>
        <s v="Servicios de limpieza del hogar"/>
        <s v="Mantenimiento"/>
        <s v="Hipoteca o arrendamiento"/>
        <s v="Petróleo o gas natural"/>
        <s v="Servicio de Internet o en línea"/>
        <s v="Teléfono (celular)"/>
        <s v="Teléfono (particular)"/>
        <s v="Suministros"/>
        <s v="Reciclaje y eliminación de residuos"/>
        <s v="Agua y drenaje"/>
        <s v="Salud"/>
        <s v="Hogar"/>
        <s v="Vida"/>
        <s v="Tarjeta de crédito 1"/>
        <s v="Tarjeta de crédito 2"/>
        <s v="Tarjeta de crédito 3"/>
        <s v="Personal"/>
        <s v="Estudiante"/>
        <s v="Ropa"/>
        <s v="Tintorería"/>
        <s v="Cabello y uñas"/>
        <s v="Gimnasio"/>
        <s v="Comida"/>
        <s v="Aseo"/>
        <s v="Juguetes"/>
        <s v="Cuenta de inversión"/>
        <s v="Cuenta de jubilación"/>
        <s v="Federales"/>
        <s v="Local"/>
        <s v="Estatales"/>
        <s v="Gastos de autobús y taxi"/>
        <s v="Combustible"/>
        <s v="Seguro"/>
        <s v="Licencias "/>
        <s v="Gastos de estacionamiento"/>
        <s v="Pago del vehículo"/>
        <s v="Licensing " u="1"/>
      </sharedItems>
    </cacheField>
    <cacheField name="Categoría" numFmtId="0">
      <sharedItems count="12">
        <s v="Niños"/>
        <s v="Entretenimiento"/>
        <s v="Comida"/>
        <s v="Regalos y beneficencia"/>
        <s v="Alojamiento"/>
        <s v="Seguro"/>
        <s v="Préstamos"/>
        <s v="Cuidado personal"/>
        <s v="Mascotas"/>
        <s v="Ahorros o inversiones"/>
        <s v="Impuestos"/>
        <s v="Transporte"/>
      </sharedItems>
    </cacheField>
    <cacheField name="Costo previsto" numFmtId="5">
      <sharedItems containsString="0" containsBlank="1" containsNumber="1" containsInteger="1" minValue="0" maxValue="1700"/>
    </cacheField>
    <cacheField name="Costo real" numFmtId="5">
      <sharedItems containsString="0" containsBlank="1" containsNumber="1" containsInteger="1" minValue="20" maxValue="1700"/>
    </cacheField>
    <cacheField name="Diferencia" numFmtId="5">
      <sharedItems containsSemiMixedTypes="0" containsString="0" containsNumber="1" containsInteger="1" minValue="-200" maxValue="200"/>
    </cacheField>
    <cacheField name="Información general de costos reales" numFmtId="6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ResumenDelPresupuesto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rowHeaderCaption="Categoría">
  <location ref="K9:N34" firstHeaderRow="0" firstDataRow="1" firstDataCol="1"/>
  <pivotFields count="6">
    <pivotField axis="axisRow" showAll="0" insertBlankRow="1">
      <items count="58">
        <item x="50"/>
        <item x="17"/>
        <item x="13"/>
        <item x="14"/>
        <item x="38"/>
        <item x="4"/>
        <item x="33"/>
        <item x="34"/>
        <item x="35"/>
        <item x="11"/>
        <item x="39"/>
        <item x="18"/>
        <item x="0"/>
        <item x="47"/>
        <item x="42"/>
        <item x="51"/>
        <item x="19"/>
        <item x="15"/>
        <item x="16"/>
        <item x="12"/>
        <item x="43"/>
        <item x="40"/>
        <item x="30"/>
        <item x="41"/>
        <item x="31"/>
        <item x="20"/>
        <item x="52"/>
        <item x="45"/>
        <item m="1" x="56"/>
        <item x="32"/>
        <item x="5"/>
        <item x="48"/>
        <item x="21"/>
        <item x="1"/>
        <item x="22"/>
        <item x="6"/>
        <item x="7"/>
        <item x="23"/>
        <item x="24"/>
        <item x="54"/>
        <item x="36"/>
        <item x="25"/>
        <item x="26"/>
        <item x="46"/>
        <item x="2"/>
        <item x="3"/>
        <item x="8"/>
        <item x="49"/>
        <item x="37"/>
        <item x="27"/>
        <item x="44"/>
        <item x="55"/>
        <item x="9"/>
        <item x="10"/>
        <item x="28"/>
        <item x="29"/>
        <item x="53"/>
        <item t="default"/>
      </items>
    </pivotField>
    <pivotField axis="axisRow" showAll="0" insertBlankRow="1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 insertBlankRow="1"/>
    <pivotField dataField="1" showAll="0" insertBlankRow="1"/>
    <pivotField dataField="1" numFmtId="164" showAll="0" insertBlankRow="1"/>
    <pivotField numFmtId="165" showAll="0" insertBlankRow="1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sto previsto " fld="2" baseField="1" baseItem="2" numFmtId="5"/>
    <dataField name="Costo real " fld="3" baseField="1" baseItem="2" numFmtId="5"/>
    <dataField name="Diferencia " fld="4" baseField="1" baseItem="2" numFmtId="5"/>
  </dataFields>
  <formats count="79">
    <format dxfId="2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2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251">
      <pivotArea collapsedLevelsAreSubtotals="1" fieldPosition="0">
        <references count="2">
          <reference field="4294967294" count="1" selected="0">
            <x v="1"/>
          </reference>
          <reference field="1" count="1">
            <x v="0"/>
          </reference>
        </references>
      </pivotArea>
    </format>
    <format dxfId="250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249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248">
      <pivotArea collapsedLevelsAreSubtotals="1" fieldPosition="0">
        <references count="2">
          <reference field="4294967294" count="1" selected="0">
            <x v="1"/>
          </reference>
          <reference field="1" count="1">
            <x v="0"/>
          </reference>
        </references>
      </pivotArea>
    </format>
    <format dxfId="247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246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245">
      <pivotArea collapsedLevelsAreSubtotals="1" fieldPosition="0">
        <references count="2">
          <reference field="4294967294" count="1" selected="0">
            <x v="1"/>
          </reference>
          <reference field="1" count="1">
            <x v="1"/>
          </reference>
        </references>
      </pivotArea>
    </format>
    <format dxfId="244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243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242">
      <pivotArea collapsedLevelsAreSubtotals="1" fieldPosition="0">
        <references count="2">
          <reference field="4294967294" count="1" selected="0">
            <x v="1"/>
          </reference>
          <reference field="1" count="1">
            <x v="1"/>
          </reference>
        </references>
      </pivotArea>
    </format>
    <format dxfId="241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240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239">
      <pivotArea collapsedLevelsAreSubtotals="1" fieldPosition="0">
        <references count="2">
          <reference field="4294967294" count="1" selected="0">
            <x v="1"/>
          </reference>
          <reference field="1" count="1">
            <x v="2"/>
          </reference>
        </references>
      </pivotArea>
    </format>
    <format dxfId="238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237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236">
      <pivotArea collapsedLevelsAreSubtotals="1" fieldPosition="0">
        <references count="2">
          <reference field="4294967294" count="1" selected="0">
            <x v="1"/>
          </reference>
          <reference field="1" count="1">
            <x v="2"/>
          </reference>
        </references>
      </pivotArea>
    </format>
    <format dxfId="235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234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233">
      <pivotArea collapsedLevelsAreSubtotals="1" fieldPosition="0">
        <references count="2">
          <reference field="4294967294" count="1" selected="0">
            <x v="1"/>
          </reference>
          <reference field="1" count="1">
            <x v="3"/>
          </reference>
        </references>
      </pivotArea>
    </format>
    <format dxfId="232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231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230">
      <pivotArea collapsedLevelsAreSubtotals="1" fieldPosition="0">
        <references count="2">
          <reference field="4294967294" count="1" selected="0">
            <x v="1"/>
          </reference>
          <reference field="1" count="1">
            <x v="3"/>
          </reference>
        </references>
      </pivotArea>
    </format>
    <format dxfId="229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228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227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226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225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224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223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222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221">
      <pivotArea collapsedLevelsAreSubtotals="1" fieldPosition="0">
        <references count="2">
          <reference field="4294967294" count="1" selected="0">
            <x v="1"/>
          </reference>
          <reference field="1" count="1">
            <x v="5"/>
          </reference>
        </references>
      </pivotArea>
    </format>
    <format dxfId="220">
      <pivotArea collapsedLevelsAreSubtotals="1" fieldPosition="0">
        <references count="2">
          <reference field="4294967294" count="1" selected="0">
            <x v="2"/>
          </reference>
          <reference field="1" count="1">
            <x v="5"/>
          </reference>
        </references>
      </pivotArea>
    </format>
    <format dxfId="219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218">
      <pivotArea collapsedLevelsAreSubtotals="1" fieldPosition="0">
        <references count="2">
          <reference field="4294967294" count="1" selected="0">
            <x v="1"/>
          </reference>
          <reference field="1" count="1">
            <x v="5"/>
          </reference>
        </references>
      </pivotArea>
    </format>
    <format dxfId="217">
      <pivotArea collapsedLevelsAreSubtotals="1" fieldPosition="0">
        <references count="2">
          <reference field="4294967294" count="1" selected="0">
            <x v="2"/>
          </reference>
          <reference field="1" count="1">
            <x v="5"/>
          </reference>
        </references>
      </pivotArea>
    </format>
    <format dxfId="216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215">
      <pivotArea collapsedLevelsAreSubtotals="1" fieldPosition="0">
        <references count="2">
          <reference field="4294967294" count="1" selected="0">
            <x v="1"/>
          </reference>
          <reference field="1" count="1">
            <x v="6"/>
          </reference>
        </references>
      </pivotArea>
    </format>
    <format dxfId="214">
      <pivotArea collapsedLevelsAreSubtotals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213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212">
      <pivotArea collapsedLevelsAreSubtotals="1" fieldPosition="0">
        <references count="2">
          <reference field="4294967294" count="1" selected="0">
            <x v="1"/>
          </reference>
          <reference field="1" count="1">
            <x v="6"/>
          </reference>
        </references>
      </pivotArea>
    </format>
    <format dxfId="211">
      <pivotArea collapsedLevelsAreSubtotals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210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209">
      <pivotArea collapsedLevelsAreSubtotals="1" fieldPosition="0">
        <references count="2">
          <reference field="4294967294" count="1" selected="0">
            <x v="1"/>
          </reference>
          <reference field="1" count="1">
            <x v="7"/>
          </reference>
        </references>
      </pivotArea>
    </format>
    <format dxfId="208">
      <pivotArea collapsedLevelsAreSubtotals="1" fieldPosition="0">
        <references count="2">
          <reference field="4294967294" count="1" selected="0">
            <x v="2"/>
          </reference>
          <reference field="1" count="1">
            <x v="7"/>
          </reference>
        </references>
      </pivotArea>
    </format>
    <format dxfId="207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206">
      <pivotArea collapsedLevelsAreSubtotals="1" fieldPosition="0">
        <references count="2">
          <reference field="4294967294" count="1" selected="0">
            <x v="1"/>
          </reference>
          <reference field="1" count="1">
            <x v="7"/>
          </reference>
        </references>
      </pivotArea>
    </format>
    <format dxfId="205">
      <pivotArea collapsedLevelsAreSubtotals="1" fieldPosition="0">
        <references count="2">
          <reference field="4294967294" count="1" selected="0">
            <x v="2"/>
          </reference>
          <reference field="1" count="1">
            <x v="7"/>
          </reference>
        </references>
      </pivotArea>
    </format>
    <format dxfId="204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203">
      <pivotArea collapsedLevelsAreSubtotals="1" fieldPosition="0">
        <references count="2">
          <reference field="4294967294" count="1" selected="0">
            <x v="1"/>
          </reference>
          <reference field="1" count="1">
            <x v="8"/>
          </reference>
        </references>
      </pivotArea>
    </format>
    <format dxfId="202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201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200">
      <pivotArea collapsedLevelsAreSubtotals="1" fieldPosition="0">
        <references count="2">
          <reference field="4294967294" count="1" selected="0">
            <x v="1"/>
          </reference>
          <reference field="1" count="1">
            <x v="8"/>
          </reference>
        </references>
      </pivotArea>
    </format>
    <format dxfId="199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198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197">
      <pivotArea collapsedLevelsAreSubtotals="1" fieldPosition="0">
        <references count="2">
          <reference field="4294967294" count="1" selected="0">
            <x v="1"/>
          </reference>
          <reference field="1" count="1">
            <x v="9"/>
          </reference>
        </references>
      </pivotArea>
    </format>
    <format dxfId="196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195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194">
      <pivotArea collapsedLevelsAreSubtotals="1" fieldPosition="0">
        <references count="2">
          <reference field="4294967294" count="1" selected="0">
            <x v="1"/>
          </reference>
          <reference field="1" count="1">
            <x v="9"/>
          </reference>
        </references>
      </pivotArea>
    </format>
    <format dxfId="193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192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191">
      <pivotArea collapsedLevelsAreSubtotals="1" fieldPosition="0">
        <references count="2">
          <reference field="4294967294" count="1" selected="0">
            <x v="1"/>
          </reference>
          <reference field="1" count="1">
            <x v="10"/>
          </reference>
        </references>
      </pivotArea>
    </format>
    <format dxfId="190">
      <pivotArea collapsedLevelsAreSubtotals="1" fieldPosition="0">
        <references count="2">
          <reference field="4294967294" count="1" selected="0">
            <x v="2"/>
          </reference>
          <reference field="1" count="1">
            <x v="10"/>
          </reference>
        </references>
      </pivotArea>
    </format>
    <format dxfId="189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188">
      <pivotArea collapsedLevelsAreSubtotals="1" fieldPosition="0">
        <references count="2">
          <reference field="4294967294" count="1" selected="0">
            <x v="1"/>
          </reference>
          <reference field="1" count="1">
            <x v="10"/>
          </reference>
        </references>
      </pivotArea>
    </format>
    <format dxfId="187">
      <pivotArea collapsedLevelsAreSubtotals="1" fieldPosition="0">
        <references count="2">
          <reference field="4294967294" count="1" selected="0">
            <x v="2"/>
          </reference>
          <reference field="1" count="1">
            <x v="10"/>
          </reference>
        </references>
      </pivotArea>
    </format>
    <format dxfId="186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185">
      <pivotArea collapsedLevelsAreSubtotals="1" fieldPosition="0">
        <references count="2">
          <reference field="4294967294" count="1" selected="0">
            <x v="1"/>
          </reference>
          <reference field="1" count="1">
            <x v="11"/>
          </reference>
        </references>
      </pivotArea>
    </format>
    <format dxfId="184">
      <pivotArea collapsedLevelsAreSubtotals="1" fieldPosition="0">
        <references count="2">
          <reference field="4294967294" count="1" selected="0">
            <x v="2"/>
          </reference>
          <reference field="1" count="1">
            <x v="11"/>
          </reference>
        </references>
      </pivotArea>
    </format>
    <format dxfId="183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182">
      <pivotArea collapsedLevelsAreSubtotals="1" fieldPosition="0">
        <references count="2">
          <reference field="4294967294" count="1" selected="0">
            <x v="1"/>
          </reference>
          <reference field="1" count="1">
            <x v="11"/>
          </reference>
        </references>
      </pivotArea>
    </format>
    <format dxfId="181">
      <pivotArea collapsedLevelsAreSubtotals="1" fieldPosition="0">
        <references count="2">
          <reference field="4294967294" count="1" selected="0">
            <x v="2"/>
          </reference>
          <reference field="1" count="1">
            <x v="11"/>
          </reference>
        </references>
      </pivotArea>
    </format>
    <format dxfId="180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79">
      <pivotArea field="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78">
      <pivotArea field="1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77">
      <pivotArea outline="0" fieldPosition="0">
        <references count="1">
          <reference field="4294967294" count="1">
            <x v="0"/>
          </reference>
        </references>
      </pivotArea>
    </format>
    <format dxfId="176">
      <pivotArea outline="0" fieldPosition="0">
        <references count="1">
          <reference field="4294967294" count="1">
            <x v="1"/>
          </reference>
        </references>
      </pivotArea>
    </format>
    <format dxfId="175">
      <pivotArea outline="0" fieldPosition="0">
        <references count="1">
          <reference field="4294967294" count="1">
            <x v="2"/>
          </reference>
        </references>
      </pivotArea>
    </format>
  </formats>
  <pivotTableStyleInfo name="Tabla dinámica de presupuesto familiar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udget Expenses PivotTable" altTextSummary="Resumen del costo proyectado, del costo real y de la diferencia para todos los gastos listados en la hoja de detalles del presupuesto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ResumenDelPresupuesto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2" rowHeaderCaption="Categoría">
  <location ref="B2:C15" firstHeaderRow="1" firstDataRow="1" firstDataCol="1"/>
  <pivotFields count="6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numFmtId="165" showAll="0"/>
    <pivotField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sto" fld="3" baseField="1" baseItem="6"/>
  </dataFields>
  <formats count="2">
    <format dxfId="164">
      <pivotArea field="1" type="button" dataOnly="0" labelOnly="1" outline="0" axis="axisRow" fieldPosition="0"/>
    </format>
    <format dxfId="163">
      <pivotArea dataOnly="0" labelOnly="1" outline="0" axis="axisValues" fieldPosition="0"/>
    </format>
  </format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Tabla dinámica de presupuesto familiar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a for Budget Overview chart" altTextSummary="Resumen de todos los costos reales por categoría en la hoja Detalles del presupuest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Categoría_Segmentación" xr10:uid="{44466CB9-8371-4F39-BEB6-A34227190ABC}" sourceName="Categoría">
  <pivotTables>
    <pivotTable tabId="4" name="TablaDinámicaResumenDelPresupuesto"/>
  </pivotTables>
  <data>
    <tabular pivotCacheId="2">
      <items count="12">
        <i x="9" s="1"/>
        <i x="4" s="1"/>
        <i x="2" s="1"/>
        <i x="7" s="1"/>
        <i x="1" s="1"/>
        <i x="10" s="1"/>
        <i x="8" s="1"/>
        <i x="0" s="1"/>
        <i x="6" s="1"/>
        <i x="3" s="1"/>
        <i x="5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tegoría" xr10:uid="{7A6BB9E5-9232-43CF-9210-399028A08E80}" cache="Categoría_Segmentación" caption="Mantén presionada la tecla Ctrl para seleccionar varias categorías" columnCount="4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Details" displayName="BudgetDetails" ref="B2:G62" totalsRowCount="1" headerRowDxfId="173">
  <autoFilter ref="B2:G61" xr:uid="{00000000-0009-0000-0100-000001000000}"/>
  <sortState xmlns:xlrd2="http://schemas.microsoft.com/office/spreadsheetml/2017/richdata2" ref="B2:G60">
    <sortCondition ref="C2:C60"/>
    <sortCondition ref="B2:B60"/>
  </sortState>
  <tableColumns count="6">
    <tableColumn id="2" xr3:uid="{00000000-0010-0000-0000-000002000000}" name="Descripción" totalsRowLabel="Total"/>
    <tableColumn id="1" xr3:uid="{00000000-0010-0000-0000-000001000000}" name="Categoría"/>
    <tableColumn id="3" xr3:uid="{00000000-0010-0000-0000-000003000000}" name="Costo previsto" totalsRowFunction="sum" dataDxfId="172" totalsRowDxfId="171"/>
    <tableColumn id="4" xr3:uid="{00000000-0010-0000-0000-000004000000}" name="Costo real" totalsRowFunction="sum" dataDxfId="170" totalsRowDxfId="169"/>
    <tableColumn id="5" xr3:uid="{00000000-0010-0000-0000-000005000000}" name="Diferencia" totalsRowFunction="sum" dataDxfId="168" totalsRowDxfId="167">
      <calculatedColumnFormula>BudgetDetails[[#This Row],[Costo previsto]]-BudgetDetails[[#This Row],[Costo real]]</calculatedColumnFormula>
    </tableColumn>
    <tableColumn id="6" xr3:uid="{00000000-0010-0000-0000-000006000000}" name="Información general de costos reales" dataDxfId="166" totalsRowDxfId="165">
      <calculatedColumnFormula>BudgetDetails[[#This Row],[Costo real]]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Lista de gastos mensuales por categoría. Incluye costos proyectados y reales, y calcula las diferencia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úsquedaDeCategoríasDelPresupuesto" displayName="BúsquedaDeCategoríasDelPresupuesto" ref="E2:E14" totalsRowShown="0" headerRowDxfId="162">
  <autoFilter ref="E2:E14" xr:uid="{00000000-0009-0000-0100-000002000000}"/>
  <sortState xmlns:xlrd2="http://schemas.microsoft.com/office/spreadsheetml/2017/richdata2" ref="E3:E14">
    <sortCondition ref="E2:E14"/>
  </sortState>
  <tableColumns count="1">
    <tableColumn id="1" xr3:uid="{00000000-0010-0000-0100-000001000000}" name="Búsqueda de categorías del presupuesto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Budget Category Lookup table" altTextSummary="Lista de categorías disponibles en el menú desplegable Categoría en la hoja de detalles del presupuesto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172"/>
  <sheetViews>
    <sheetView showGridLines="0" tabSelected="1" zoomScale="90" zoomScaleNormal="90" workbookViewId="0"/>
  </sheetViews>
  <sheetFormatPr baseColWidth="10" defaultColWidth="9" defaultRowHeight="13.5" x14ac:dyDescent="0.25"/>
  <cols>
    <col min="1" max="1" width="2" style="5" customWidth="1"/>
    <col min="2" max="2" width="35.125" style="5" customWidth="1"/>
    <col min="3" max="3" width="19.625" style="5" customWidth="1"/>
    <col min="4" max="4" width="17.375" style="5" customWidth="1"/>
    <col min="5" max="5" width="2" style="5" customWidth="1"/>
    <col min="6" max="6" width="15.5" style="5" customWidth="1"/>
    <col min="7" max="7" width="11.75" style="5" customWidth="1"/>
    <col min="8" max="8" width="4" style="5" customWidth="1"/>
    <col min="9" max="9" width="2.5" style="5" customWidth="1"/>
    <col min="10" max="10" width="11.75" style="5" customWidth="1"/>
    <col min="11" max="11" width="26.75" style="5" customWidth="1"/>
    <col min="12" max="12" width="26.25" style="5" customWidth="1"/>
    <col min="13" max="13" width="23.25" style="5" customWidth="1"/>
    <col min="14" max="14" width="14.625" style="5" customWidth="1"/>
    <col min="15" max="15" width="0.875" style="5" customWidth="1"/>
    <col min="16" max="16" width="8.625" customWidth="1"/>
    <col min="17" max="16384" width="9" style="5"/>
  </cols>
  <sheetData>
    <row r="1" spans="1:14" ht="60.75" customHeight="1" x14ac:dyDescent="0.25">
      <c r="B1" s="6" t="s">
        <v>0</v>
      </c>
      <c r="C1" s="7"/>
      <c r="D1" s="7"/>
      <c r="E1" s="7"/>
      <c r="F1" s="8"/>
      <c r="G1" s="8"/>
      <c r="H1" s="8"/>
      <c r="I1" s="9"/>
      <c r="J1" s="6" t="s">
        <v>16</v>
      </c>
      <c r="K1" s="6"/>
      <c r="L1" s="6"/>
      <c r="M1" s="6"/>
      <c r="N1" s="6"/>
    </row>
    <row r="2" spans="1:14" ht="30.75" customHeight="1" x14ac:dyDescent="0.25">
      <c r="A2" s="10"/>
      <c r="B2" s="11" t="s">
        <v>1</v>
      </c>
      <c r="E2" s="12"/>
      <c r="K2" s="13"/>
      <c r="L2" s="13"/>
      <c r="M2" s="13"/>
      <c r="N2" s="13"/>
    </row>
    <row r="3" spans="1:14" ht="15" customHeight="1" x14ac:dyDescent="0.25">
      <c r="A3" s="10"/>
      <c r="B3" s="14" t="s">
        <v>2</v>
      </c>
      <c r="C3" s="22" t="s">
        <v>8</v>
      </c>
      <c r="G3" s="38">
        <f>D17-SUM(BudgetDetails[Costo previsto])</f>
        <v>1585</v>
      </c>
      <c r="K3" s="13"/>
      <c r="L3" s="13"/>
      <c r="M3" s="13"/>
      <c r="N3" s="13"/>
    </row>
    <row r="4" spans="1:14" ht="15" customHeight="1" x14ac:dyDescent="0.25">
      <c r="A4" s="10"/>
      <c r="B4" s="14" t="s">
        <v>3</v>
      </c>
      <c r="C4" s="22" t="s">
        <v>9</v>
      </c>
      <c r="G4" s="38">
        <f>D11-SUM(BudgetDetails[Costo real])</f>
        <v>1740</v>
      </c>
      <c r="K4" s="13"/>
      <c r="L4" s="13"/>
      <c r="M4" s="13"/>
      <c r="N4" s="13"/>
    </row>
    <row r="5" spans="1:14" ht="15" customHeight="1" x14ac:dyDescent="0.25">
      <c r="B5" s="14" t="s">
        <v>4</v>
      </c>
      <c r="C5" s="22" t="s">
        <v>10</v>
      </c>
      <c r="G5" s="38">
        <f>G4-G3</f>
        <v>155</v>
      </c>
      <c r="K5" s="13"/>
      <c r="L5" s="13"/>
      <c r="M5" s="13"/>
      <c r="N5" s="13"/>
    </row>
    <row r="6" spans="1:14" ht="15" customHeight="1" x14ac:dyDescent="0.25">
      <c r="B6" s="15"/>
      <c r="C6" s="7"/>
      <c r="D6" s="7"/>
      <c r="E6" s="7"/>
      <c r="F6" s="7"/>
      <c r="G6" s="7"/>
      <c r="H6" s="7"/>
      <c r="K6" s="13"/>
      <c r="L6" s="13"/>
      <c r="M6" s="13"/>
      <c r="N6" s="13"/>
    </row>
    <row r="7" spans="1:14" ht="30" customHeight="1" x14ac:dyDescent="0.25">
      <c r="B7" s="16" t="s">
        <v>5</v>
      </c>
      <c r="C7" s="12"/>
      <c r="D7" s="12"/>
      <c r="E7" s="28"/>
      <c r="F7" s="16" t="s">
        <v>15</v>
      </c>
      <c r="G7" s="17"/>
      <c r="H7" s="12"/>
      <c r="J7" s="27" t="s">
        <v>17</v>
      </c>
      <c r="K7" s="26"/>
      <c r="L7" s="26"/>
      <c r="M7" s="26"/>
      <c r="N7" s="26"/>
    </row>
    <row r="8" spans="1:14" ht="15" customHeight="1" x14ac:dyDescent="0.25">
      <c r="B8" s="42" t="s">
        <v>6</v>
      </c>
      <c r="C8" s="5" t="s">
        <v>11</v>
      </c>
      <c r="D8" s="38">
        <v>5800</v>
      </c>
      <c r="E8" s="29"/>
      <c r="F8" s="43" t="s">
        <v>6</v>
      </c>
      <c r="G8" s="44">
        <f>SUM(BudgetDetails[Costo real])</f>
        <v>7860</v>
      </c>
      <c r="K8" s="25"/>
      <c r="L8" s="25"/>
      <c r="M8" s="25"/>
    </row>
    <row r="9" spans="1:14" ht="15" customHeight="1" x14ac:dyDescent="0.25">
      <c r="B9" s="42"/>
      <c r="C9" s="5" t="s">
        <v>12</v>
      </c>
      <c r="D9" s="38">
        <v>2300</v>
      </c>
      <c r="E9" s="29"/>
      <c r="F9" s="43"/>
      <c r="G9" s="44"/>
      <c r="K9" s="24" t="s">
        <v>18</v>
      </c>
      <c r="L9" s="23" t="s">
        <v>32</v>
      </c>
      <c r="M9" s="23" t="s">
        <v>33</v>
      </c>
      <c r="N9" s="23" t="s">
        <v>34</v>
      </c>
    </row>
    <row r="10" spans="1:14" ht="15" customHeight="1" x14ac:dyDescent="0.25">
      <c r="B10" s="42"/>
      <c r="C10" s="5" t="s">
        <v>13</v>
      </c>
      <c r="D10" s="38">
        <v>1500</v>
      </c>
      <c r="E10" s="29"/>
      <c r="F10" s="43"/>
      <c r="G10" s="44"/>
      <c r="H10" s="32"/>
      <c r="K10" s="1" t="s">
        <v>19</v>
      </c>
      <c r="L10" s="36">
        <v>140</v>
      </c>
      <c r="M10" s="36">
        <v>140</v>
      </c>
      <c r="N10" s="36">
        <v>0</v>
      </c>
    </row>
    <row r="11" spans="1:14" ht="15" customHeight="1" x14ac:dyDescent="0.25">
      <c r="B11" s="42"/>
      <c r="C11" s="18" t="s">
        <v>14</v>
      </c>
      <c r="D11" s="39">
        <f>SUM(D8:D10)</f>
        <v>9600</v>
      </c>
      <c r="E11" s="29"/>
      <c r="F11" s="43"/>
      <c r="G11" s="44"/>
      <c r="H11" s="32"/>
      <c r="K11" s="1"/>
      <c r="L11" s="36"/>
      <c r="M11" s="36"/>
      <c r="N11" s="36"/>
    </row>
    <row r="12" spans="1:14" ht="15" customHeight="1" x14ac:dyDescent="0.25">
      <c r="B12" s="33"/>
      <c r="C12" s="7"/>
      <c r="D12" s="7"/>
      <c r="E12" s="30"/>
      <c r="F12" s="19"/>
      <c r="G12" s="31"/>
      <c r="H12" s="7"/>
      <c r="K12" s="1" t="s">
        <v>20</v>
      </c>
      <c r="L12" s="36">
        <v>400</v>
      </c>
      <c r="M12" s="36">
        <v>358</v>
      </c>
      <c r="N12" s="36">
        <v>42</v>
      </c>
    </row>
    <row r="13" spans="1:14" ht="15" customHeight="1" x14ac:dyDescent="0.25">
      <c r="B13" s="47" t="s">
        <v>7</v>
      </c>
      <c r="E13" s="29"/>
      <c r="F13" s="45" t="s">
        <v>7</v>
      </c>
      <c r="G13" s="46">
        <f>SUM(BudgetDetails[Costo previsto])</f>
        <v>7915</v>
      </c>
      <c r="K13" s="1"/>
      <c r="L13" s="36"/>
      <c r="M13" s="36"/>
      <c r="N13" s="36"/>
    </row>
    <row r="14" spans="1:14" ht="15" customHeight="1" x14ac:dyDescent="0.25">
      <c r="B14" s="48"/>
      <c r="C14" s="5" t="s">
        <v>11</v>
      </c>
      <c r="D14" s="38">
        <v>6000</v>
      </c>
      <c r="E14" s="29"/>
      <c r="F14" s="43"/>
      <c r="G14" s="44"/>
      <c r="K14" s="1" t="s">
        <v>21</v>
      </c>
      <c r="L14" s="36">
        <v>1100</v>
      </c>
      <c r="M14" s="36">
        <v>1320</v>
      </c>
      <c r="N14" s="36">
        <v>-220</v>
      </c>
    </row>
    <row r="15" spans="1:14" ht="15" customHeight="1" x14ac:dyDescent="0.25">
      <c r="B15" s="48"/>
      <c r="C15" s="5" t="s">
        <v>12</v>
      </c>
      <c r="D15" s="38">
        <v>1000</v>
      </c>
      <c r="E15" s="29"/>
      <c r="F15" s="43"/>
      <c r="G15" s="44"/>
      <c r="H15" s="32"/>
      <c r="K15" s="1"/>
      <c r="L15" s="36"/>
      <c r="M15" s="36"/>
      <c r="N15" s="36"/>
    </row>
    <row r="16" spans="1:14" ht="15" customHeight="1" x14ac:dyDescent="0.25">
      <c r="B16" s="48"/>
      <c r="C16" s="5" t="s">
        <v>13</v>
      </c>
      <c r="D16" s="38">
        <v>2500</v>
      </c>
      <c r="E16" s="29"/>
      <c r="F16" s="43"/>
      <c r="G16" s="44"/>
      <c r="H16" s="32"/>
      <c r="K16" s="1" t="s">
        <v>22</v>
      </c>
      <c r="L16" s="36">
        <v>100</v>
      </c>
      <c r="M16" s="36">
        <v>125</v>
      </c>
      <c r="N16" s="36">
        <v>-25</v>
      </c>
    </row>
    <row r="17" spans="2:14" ht="15" customHeight="1" x14ac:dyDescent="0.25">
      <c r="B17" s="48"/>
      <c r="C17" s="18" t="s">
        <v>14</v>
      </c>
      <c r="D17" s="39">
        <f>SUM(D14:D16)</f>
        <v>9500</v>
      </c>
      <c r="E17" s="34"/>
      <c r="F17" s="43"/>
      <c r="G17" s="44"/>
      <c r="H17" s="32"/>
      <c r="K17" s="1"/>
      <c r="L17" s="36"/>
      <c r="M17" s="36"/>
      <c r="N17" s="36"/>
    </row>
    <row r="18" spans="2:14" ht="15" customHeight="1" x14ac:dyDescent="0.25">
      <c r="B18" s="20"/>
      <c r="C18" s="8"/>
      <c r="D18" s="8"/>
      <c r="E18" s="35"/>
      <c r="F18" s="19"/>
      <c r="G18" s="31"/>
      <c r="H18" s="8"/>
      <c r="K18" s="1" t="s">
        <v>23</v>
      </c>
      <c r="L18" s="36">
        <v>2830</v>
      </c>
      <c r="M18" s="36">
        <v>2702</v>
      </c>
      <c r="N18" s="36">
        <v>128</v>
      </c>
    </row>
    <row r="19" spans="2:14" ht="15" customHeight="1" x14ac:dyDescent="0.25">
      <c r="K19" s="1"/>
      <c r="L19" s="36"/>
      <c r="M19" s="36"/>
      <c r="N19" s="36"/>
    </row>
    <row r="20" spans="2:14" ht="15" customHeight="1" x14ac:dyDescent="0.25">
      <c r="K20" s="1" t="s">
        <v>24</v>
      </c>
      <c r="L20" s="36">
        <v>900</v>
      </c>
      <c r="M20" s="36">
        <v>900</v>
      </c>
      <c r="N20" s="36">
        <v>0</v>
      </c>
    </row>
    <row r="21" spans="2:14" ht="15" customHeight="1" x14ac:dyDescent="0.25">
      <c r="K21" s="1"/>
      <c r="L21" s="36"/>
      <c r="M21" s="36"/>
      <c r="N21" s="36"/>
    </row>
    <row r="22" spans="2:14" ht="15" customHeight="1" x14ac:dyDescent="0.25">
      <c r="K22" s="1" t="s">
        <v>25</v>
      </c>
      <c r="L22" s="36">
        <v>200</v>
      </c>
      <c r="M22" s="36">
        <v>200</v>
      </c>
      <c r="N22" s="36">
        <v>0</v>
      </c>
    </row>
    <row r="23" spans="2:14" ht="15" customHeight="1" x14ac:dyDescent="0.25">
      <c r="K23" s="1"/>
      <c r="L23" s="36"/>
      <c r="M23" s="36"/>
      <c r="N23" s="36"/>
    </row>
    <row r="24" spans="2:14" ht="15" customHeight="1" x14ac:dyDescent="0.25">
      <c r="K24" s="1" t="s">
        <v>26</v>
      </c>
      <c r="L24" s="36">
        <v>150</v>
      </c>
      <c r="M24" s="36">
        <v>140</v>
      </c>
      <c r="N24" s="36">
        <v>10</v>
      </c>
    </row>
    <row r="25" spans="2:14" ht="15" customHeight="1" x14ac:dyDescent="0.25">
      <c r="K25" s="1"/>
      <c r="L25" s="36"/>
      <c r="M25" s="36"/>
      <c r="N25" s="36"/>
    </row>
    <row r="26" spans="2:14" ht="15" customHeight="1" x14ac:dyDescent="0.25">
      <c r="K26" s="1" t="s">
        <v>27</v>
      </c>
      <c r="L26" s="36">
        <v>170</v>
      </c>
      <c r="M26" s="36">
        <v>100</v>
      </c>
      <c r="N26" s="36">
        <v>70</v>
      </c>
    </row>
    <row r="27" spans="2:14" ht="15" customHeight="1" x14ac:dyDescent="0.25">
      <c r="K27" s="1"/>
      <c r="L27" s="36"/>
      <c r="M27" s="36"/>
      <c r="N27" s="36"/>
    </row>
    <row r="28" spans="2:14" ht="15" customHeight="1" x14ac:dyDescent="0.25">
      <c r="K28" s="1" t="s">
        <v>28</v>
      </c>
      <c r="L28" s="36">
        <v>200</v>
      </c>
      <c r="M28" s="36">
        <v>200</v>
      </c>
      <c r="N28" s="36">
        <v>0</v>
      </c>
    </row>
    <row r="29" spans="2:14" ht="15" customHeight="1" x14ac:dyDescent="0.25">
      <c r="K29" s="1"/>
      <c r="L29" s="36"/>
      <c r="M29" s="36"/>
      <c r="N29" s="36"/>
    </row>
    <row r="30" spans="2:14" ht="15" customHeight="1" x14ac:dyDescent="0.25">
      <c r="K30" s="1" t="s">
        <v>29</v>
      </c>
      <c r="L30" s="36">
        <v>300</v>
      </c>
      <c r="M30" s="36">
        <v>300</v>
      </c>
      <c r="N30" s="36">
        <v>0</v>
      </c>
    </row>
    <row r="31" spans="2:14" ht="15" customHeight="1" x14ac:dyDescent="0.25">
      <c r="K31" s="1"/>
      <c r="L31" s="36"/>
      <c r="M31" s="36"/>
      <c r="N31" s="36"/>
    </row>
    <row r="32" spans="2:14" ht="15" customHeight="1" x14ac:dyDescent="0.25">
      <c r="K32" s="1" t="s">
        <v>30</v>
      </c>
      <c r="L32" s="36">
        <v>1425</v>
      </c>
      <c r="M32" s="36">
        <v>1375</v>
      </c>
      <c r="N32" s="36">
        <v>50</v>
      </c>
    </row>
    <row r="33" spans="2:15" ht="15" customHeight="1" x14ac:dyDescent="0.25">
      <c r="K33" s="1"/>
      <c r="L33" s="36"/>
      <c r="M33" s="36"/>
      <c r="N33" s="36"/>
    </row>
    <row r="34" spans="2:15" ht="15" customHeight="1" x14ac:dyDescent="0.25">
      <c r="K34" s="1" t="s">
        <v>31</v>
      </c>
      <c r="L34" s="36">
        <v>7915</v>
      </c>
      <c r="M34" s="36">
        <v>7860</v>
      </c>
      <c r="N34" s="36">
        <v>55</v>
      </c>
    </row>
    <row r="35" spans="2:15" ht="15" customHeight="1" x14ac:dyDescent="0.25">
      <c r="K35"/>
      <c r="L35"/>
      <c r="M35"/>
      <c r="N35"/>
    </row>
    <row r="36" spans="2:15" ht="15" customHeight="1" x14ac:dyDescent="0.25">
      <c r="K36"/>
      <c r="L36"/>
      <c r="M36"/>
      <c r="N36"/>
    </row>
    <row r="37" spans="2:15" ht="15" customHeight="1" x14ac:dyDescent="0.25">
      <c r="K37"/>
      <c r="L37"/>
      <c r="M37"/>
      <c r="N37"/>
    </row>
    <row r="38" spans="2:15" ht="15" customHeight="1" x14ac:dyDescent="0.25">
      <c r="K38"/>
      <c r="L38"/>
      <c r="M38"/>
      <c r="N38"/>
    </row>
    <row r="39" spans="2:15" ht="15" customHeight="1" x14ac:dyDescent="0.25">
      <c r="K39"/>
      <c r="L39"/>
      <c r="M39"/>
      <c r="N39"/>
    </row>
    <row r="40" spans="2:15" ht="15" customHeight="1" x14ac:dyDescent="0.25">
      <c r="K40"/>
      <c r="L40"/>
      <c r="M40"/>
      <c r="N40"/>
    </row>
    <row r="41" spans="2:15" ht="15" customHeight="1" x14ac:dyDescent="0.25">
      <c r="K41"/>
      <c r="L41"/>
      <c r="M41"/>
      <c r="N41"/>
    </row>
    <row r="42" spans="2:15" ht="15" customHeight="1" x14ac:dyDescent="0.25">
      <c r="K42"/>
      <c r="L42"/>
      <c r="M42"/>
      <c r="N42"/>
    </row>
    <row r="43" spans="2:15" ht="15" customHeight="1" x14ac:dyDescent="0.25">
      <c r="K43"/>
      <c r="L43"/>
      <c r="M43"/>
      <c r="N43"/>
    </row>
    <row r="44" spans="2:15" ht="15" customHeight="1" x14ac:dyDescent="0.25">
      <c r="K44"/>
      <c r="L44"/>
      <c r="M44"/>
      <c r="N44"/>
    </row>
    <row r="45" spans="2:15" ht="15" customHeight="1" x14ac:dyDescent="0.25">
      <c r="K45"/>
      <c r="L45"/>
      <c r="M45"/>
      <c r="N45"/>
    </row>
    <row r="46" spans="2:15" ht="15" customHeight="1" x14ac:dyDescent="0.25">
      <c r="J46"/>
      <c r="K46"/>
      <c r="L46"/>
      <c r="M46"/>
      <c r="N46"/>
    </row>
    <row r="47" spans="2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2:15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spans="10:14" customFormat="1" x14ac:dyDescent="0.25"/>
    <row r="162" spans="10:14" customFormat="1" x14ac:dyDescent="0.25"/>
    <row r="163" spans="10:14" customFormat="1" x14ac:dyDescent="0.25"/>
    <row r="164" spans="10:14" customFormat="1" x14ac:dyDescent="0.25"/>
    <row r="165" spans="10:14" customFormat="1" x14ac:dyDescent="0.25"/>
    <row r="166" spans="10:14" customFormat="1" x14ac:dyDescent="0.25"/>
    <row r="167" spans="10:14" customFormat="1" x14ac:dyDescent="0.25"/>
    <row r="168" spans="10:14" customFormat="1" x14ac:dyDescent="0.25"/>
    <row r="169" spans="10:14" customFormat="1" x14ac:dyDescent="0.25"/>
    <row r="170" spans="10:14" customFormat="1" x14ac:dyDescent="0.25"/>
    <row r="171" spans="10:14" customFormat="1" x14ac:dyDescent="0.25"/>
    <row r="172" spans="10:14" customFormat="1" x14ac:dyDescent="0.25">
      <c r="J172" s="5"/>
      <c r="K172" s="5"/>
      <c r="L172" s="5"/>
      <c r="M172" s="5"/>
      <c r="N172" s="5"/>
    </row>
  </sheetData>
  <mergeCells count="6">
    <mergeCell ref="B8:B11"/>
    <mergeCell ref="F8:F11"/>
    <mergeCell ref="G8:G11"/>
    <mergeCell ref="F13:F17"/>
    <mergeCell ref="G13:G17"/>
    <mergeCell ref="B13:B17"/>
  </mergeCells>
  <pageMargins left="0.7" right="0.7" top="0.75" bottom="0.75" header="0.3" footer="0.3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1:G351"/>
  <sheetViews>
    <sheetView showGridLines="0" zoomScale="90" zoomScaleNormal="90" workbookViewId="0">
      <pane ySplit="2" topLeftCell="A3" activePane="bottomLeft" state="frozen"/>
      <selection pane="bottomLeft"/>
    </sheetView>
  </sheetViews>
  <sheetFormatPr baseColWidth="10" defaultColWidth="9" defaultRowHeight="13.5" x14ac:dyDescent="0.25"/>
  <cols>
    <col min="1" max="1" width="1.875" customWidth="1"/>
    <col min="2" max="2" width="26.75" customWidth="1"/>
    <col min="3" max="3" width="21.625" customWidth="1"/>
    <col min="4" max="4" width="16.25" customWidth="1"/>
    <col min="5" max="6" width="13.25" customWidth="1"/>
    <col min="7" max="7" width="32.75" customWidth="1"/>
  </cols>
  <sheetData>
    <row r="1" spans="2:7" ht="46.5" customHeight="1" x14ac:dyDescent="0.25">
      <c r="B1" s="4" t="s">
        <v>35</v>
      </c>
      <c r="C1" s="3"/>
      <c r="D1" s="3"/>
      <c r="E1" s="3"/>
      <c r="F1" s="3"/>
      <c r="G1" s="3"/>
    </row>
    <row r="2" spans="2:7" ht="25.5" customHeight="1" x14ac:dyDescent="0.25">
      <c r="B2" s="2" t="s">
        <v>36</v>
      </c>
      <c r="C2" s="2" t="s">
        <v>18</v>
      </c>
      <c r="D2" s="2" t="s">
        <v>92</v>
      </c>
      <c r="E2" s="2" t="s">
        <v>93</v>
      </c>
      <c r="F2" s="2" t="s">
        <v>4</v>
      </c>
      <c r="G2" s="2" t="s">
        <v>94</v>
      </c>
    </row>
    <row r="3" spans="2:7" ht="16.5" customHeight="1" x14ac:dyDescent="0.25">
      <c r="B3" t="s">
        <v>37</v>
      </c>
      <c r="C3" t="s">
        <v>19</v>
      </c>
      <c r="D3" s="36">
        <v>40</v>
      </c>
      <c r="E3" s="36">
        <v>40</v>
      </c>
      <c r="F3" s="36">
        <f>BudgetDetails[[#This Row],[Costo previsto]]-BudgetDetails[[#This Row],[Costo real]]</f>
        <v>0</v>
      </c>
      <c r="G3" s="37">
        <f>BudgetDetails[[#This Row],[Costo real]]</f>
        <v>40</v>
      </c>
    </row>
    <row r="4" spans="2:7" ht="16.5" customHeight="1" x14ac:dyDescent="0.25">
      <c r="B4" t="s">
        <v>38</v>
      </c>
      <c r="C4" t="s">
        <v>19</v>
      </c>
      <c r="D4" s="36"/>
      <c r="E4" s="36"/>
      <c r="F4" s="36">
        <f>BudgetDetails[[#This Row],[Costo previsto]]-BudgetDetails[[#This Row],[Costo real]]</f>
        <v>0</v>
      </c>
      <c r="G4" s="37">
        <f>BudgetDetails[[#This Row],[Costo real]]</f>
        <v>0</v>
      </c>
    </row>
    <row r="5" spans="2:7" ht="16.5" customHeight="1" x14ac:dyDescent="0.25">
      <c r="B5" t="s">
        <v>39</v>
      </c>
      <c r="C5" t="s">
        <v>19</v>
      </c>
      <c r="D5" s="36"/>
      <c r="E5" s="36"/>
      <c r="F5" s="36">
        <f>BudgetDetails[[#This Row],[Costo previsto]]-BudgetDetails[[#This Row],[Costo real]]</f>
        <v>0</v>
      </c>
      <c r="G5" s="37">
        <f>BudgetDetails[[#This Row],[Costo real]]</f>
        <v>0</v>
      </c>
    </row>
    <row r="6" spans="2:7" ht="16.5" customHeight="1" x14ac:dyDescent="0.25">
      <c r="B6" t="s">
        <v>40</v>
      </c>
      <c r="C6" t="s">
        <v>19</v>
      </c>
      <c r="D6" s="36">
        <v>100</v>
      </c>
      <c r="E6" s="36">
        <v>100</v>
      </c>
      <c r="F6" s="36">
        <f>BudgetDetails[[#This Row],[Costo previsto]]-BudgetDetails[[#This Row],[Costo real]]</f>
        <v>0</v>
      </c>
      <c r="G6" s="37">
        <f>BudgetDetails[[#This Row],[Costo real]]</f>
        <v>100</v>
      </c>
    </row>
    <row r="7" spans="2:7" ht="16.5" customHeight="1" x14ac:dyDescent="0.25">
      <c r="B7" t="s">
        <v>41</v>
      </c>
      <c r="C7" t="s">
        <v>20</v>
      </c>
      <c r="D7" s="36">
        <v>50</v>
      </c>
      <c r="E7" s="36">
        <v>40</v>
      </c>
      <c r="F7" s="36">
        <f>BudgetDetails[[#This Row],[Costo previsto]]-BudgetDetails[[#This Row],[Costo real]]</f>
        <v>10</v>
      </c>
      <c r="G7" s="37">
        <f>BudgetDetails[[#This Row],[Costo real]]</f>
        <v>40</v>
      </c>
    </row>
    <row r="8" spans="2:7" ht="16.5" customHeight="1" x14ac:dyDescent="0.25">
      <c r="B8" t="s">
        <v>42</v>
      </c>
      <c r="C8" t="s">
        <v>20</v>
      </c>
      <c r="D8" s="36">
        <v>200</v>
      </c>
      <c r="E8" s="36">
        <v>150</v>
      </c>
      <c r="F8" s="36">
        <f>BudgetDetails[[#This Row],[Costo previsto]]-BudgetDetails[[#This Row],[Costo real]]</f>
        <v>50</v>
      </c>
      <c r="G8" s="37">
        <f>BudgetDetails[[#This Row],[Costo real]]</f>
        <v>150</v>
      </c>
    </row>
    <row r="9" spans="2:7" ht="16.5" customHeight="1" x14ac:dyDescent="0.25">
      <c r="B9" t="s">
        <v>43</v>
      </c>
      <c r="C9" t="s">
        <v>20</v>
      </c>
      <c r="D9" s="36">
        <v>50</v>
      </c>
      <c r="E9" s="36">
        <v>28</v>
      </c>
      <c r="F9" s="36">
        <f>BudgetDetails[[#This Row],[Costo previsto]]-BudgetDetails[[#This Row],[Costo real]]</f>
        <v>22</v>
      </c>
      <c r="G9" s="37">
        <f>BudgetDetails[[#This Row],[Costo real]]</f>
        <v>28</v>
      </c>
    </row>
    <row r="10" spans="2:7" ht="16.5" customHeight="1" x14ac:dyDescent="0.25">
      <c r="B10" t="s">
        <v>44</v>
      </c>
      <c r="C10" t="s">
        <v>20</v>
      </c>
      <c r="D10" s="36">
        <v>50</v>
      </c>
      <c r="E10" s="36">
        <v>30</v>
      </c>
      <c r="F10" s="36">
        <f>BudgetDetails[[#This Row],[Costo previsto]]-BudgetDetails[[#This Row],[Costo real]]</f>
        <v>20</v>
      </c>
      <c r="G10" s="37">
        <f>BudgetDetails[[#This Row],[Costo real]]</f>
        <v>30</v>
      </c>
    </row>
    <row r="11" spans="2:7" ht="16.5" customHeight="1" x14ac:dyDescent="0.25">
      <c r="B11" t="s">
        <v>45</v>
      </c>
      <c r="C11" t="s">
        <v>20</v>
      </c>
      <c r="D11" s="36">
        <v>0</v>
      </c>
      <c r="E11" s="36">
        <v>40</v>
      </c>
      <c r="F11" s="36">
        <f>BudgetDetails[[#This Row],[Costo previsto]]-BudgetDetails[[#This Row],[Costo real]]</f>
        <v>-40</v>
      </c>
      <c r="G11" s="37">
        <f>BudgetDetails[[#This Row],[Costo real]]</f>
        <v>40</v>
      </c>
    </row>
    <row r="12" spans="2:7" ht="16.5" customHeight="1" x14ac:dyDescent="0.25">
      <c r="B12" t="s">
        <v>46</v>
      </c>
      <c r="C12" t="s">
        <v>20</v>
      </c>
      <c r="D12" s="36">
        <v>20</v>
      </c>
      <c r="E12" s="36">
        <v>50</v>
      </c>
      <c r="F12" s="36">
        <f>BudgetDetails[[#This Row],[Costo previsto]]-BudgetDetails[[#This Row],[Costo real]]</f>
        <v>-30</v>
      </c>
      <c r="G12" s="37">
        <f>BudgetDetails[[#This Row],[Costo real]]</f>
        <v>50</v>
      </c>
    </row>
    <row r="13" spans="2:7" ht="16.5" customHeight="1" x14ac:dyDescent="0.25">
      <c r="B13" t="s">
        <v>47</v>
      </c>
      <c r="C13" t="s">
        <v>20</v>
      </c>
      <c r="D13" s="36">
        <v>30</v>
      </c>
      <c r="E13" s="36">
        <v>20</v>
      </c>
      <c r="F13" s="36">
        <f>BudgetDetails[[#This Row],[Costo previsto]]-BudgetDetails[[#This Row],[Costo real]]</f>
        <v>10</v>
      </c>
      <c r="G13" s="37">
        <f>BudgetDetails[[#This Row],[Costo real]]</f>
        <v>20</v>
      </c>
    </row>
    <row r="14" spans="2:7" ht="16.5" customHeight="1" x14ac:dyDescent="0.25">
      <c r="B14" t="s">
        <v>48</v>
      </c>
      <c r="C14" t="s">
        <v>21</v>
      </c>
      <c r="D14" s="36">
        <v>1000</v>
      </c>
      <c r="E14" s="36">
        <v>1200</v>
      </c>
      <c r="F14" s="36">
        <f>BudgetDetails[[#This Row],[Costo previsto]]-BudgetDetails[[#This Row],[Costo real]]</f>
        <v>-200</v>
      </c>
      <c r="G14" s="37">
        <f>BudgetDetails[[#This Row],[Costo real]]</f>
        <v>1200</v>
      </c>
    </row>
    <row r="15" spans="2:7" ht="16.5" customHeight="1" x14ac:dyDescent="0.25">
      <c r="B15" t="s">
        <v>49</v>
      </c>
      <c r="C15" t="s">
        <v>21</v>
      </c>
      <c r="D15" s="36">
        <v>100</v>
      </c>
      <c r="E15" s="36">
        <v>120</v>
      </c>
      <c r="F15" s="36">
        <f>BudgetDetails[[#This Row],[Costo previsto]]-BudgetDetails[[#This Row],[Costo real]]</f>
        <v>-20</v>
      </c>
      <c r="G15" s="37">
        <f>BudgetDetails[[#This Row],[Costo real]]</f>
        <v>120</v>
      </c>
    </row>
    <row r="16" spans="2:7" ht="16.5" customHeight="1" x14ac:dyDescent="0.25">
      <c r="B16" t="s">
        <v>50</v>
      </c>
      <c r="C16" t="s">
        <v>22</v>
      </c>
      <c r="D16" s="36">
        <v>75</v>
      </c>
      <c r="E16" s="36">
        <v>100</v>
      </c>
      <c r="F16" s="36">
        <f>BudgetDetails[[#This Row],[Costo previsto]]-BudgetDetails[[#This Row],[Costo real]]</f>
        <v>-25</v>
      </c>
      <c r="G16" s="37">
        <f>BudgetDetails[[#This Row],[Costo real]]</f>
        <v>100</v>
      </c>
    </row>
    <row r="17" spans="2:7" ht="16.5" customHeight="1" x14ac:dyDescent="0.25">
      <c r="B17" t="s">
        <v>51</v>
      </c>
      <c r="C17" t="s">
        <v>22</v>
      </c>
      <c r="D17" s="36">
        <v>25</v>
      </c>
      <c r="E17" s="36">
        <v>25</v>
      </c>
      <c r="F17" s="36">
        <f>BudgetDetails[[#This Row],[Costo previsto]]-BudgetDetails[[#This Row],[Costo real]]</f>
        <v>0</v>
      </c>
      <c r="G17" s="37">
        <f>BudgetDetails[[#This Row],[Costo real]]</f>
        <v>25</v>
      </c>
    </row>
    <row r="18" spans="2:7" ht="16.5" customHeight="1" x14ac:dyDescent="0.25">
      <c r="B18" t="s">
        <v>52</v>
      </c>
      <c r="C18" t="s">
        <v>22</v>
      </c>
      <c r="D18" s="36"/>
      <c r="E18" s="36"/>
      <c r="F18" s="36">
        <f>BudgetDetails[[#This Row],[Costo previsto]]-BudgetDetails[[#This Row],[Costo real]]</f>
        <v>0</v>
      </c>
      <c r="G18" s="37">
        <f>BudgetDetails[[#This Row],[Costo real]]</f>
        <v>0</v>
      </c>
    </row>
    <row r="19" spans="2:7" ht="16.5" customHeight="1" x14ac:dyDescent="0.25">
      <c r="B19" t="s">
        <v>53</v>
      </c>
      <c r="C19" t="s">
        <v>22</v>
      </c>
      <c r="D19" s="36"/>
      <c r="E19" s="36"/>
      <c r="F19" s="36">
        <f>BudgetDetails[[#This Row],[Costo previsto]]-BudgetDetails[[#This Row],[Costo real]]</f>
        <v>0</v>
      </c>
      <c r="G19" s="37">
        <f>BudgetDetails[[#This Row],[Costo real]]</f>
        <v>0</v>
      </c>
    </row>
    <row r="20" spans="2:7" ht="16.5" customHeight="1" x14ac:dyDescent="0.25">
      <c r="B20" t="s">
        <v>54</v>
      </c>
      <c r="C20" t="s">
        <v>23</v>
      </c>
      <c r="D20" s="36">
        <v>100</v>
      </c>
      <c r="E20" s="36">
        <v>100</v>
      </c>
      <c r="F20" s="36">
        <f>BudgetDetails[[#This Row],[Costo previsto]]-BudgetDetails[[#This Row],[Costo real]]</f>
        <v>0</v>
      </c>
      <c r="G20" s="37">
        <f>BudgetDetails[[#This Row],[Costo real]]</f>
        <v>100</v>
      </c>
    </row>
    <row r="21" spans="2:7" ht="16.5" customHeight="1" x14ac:dyDescent="0.25">
      <c r="B21" t="s">
        <v>55</v>
      </c>
      <c r="C21" t="s">
        <v>23</v>
      </c>
      <c r="D21" s="36">
        <v>45</v>
      </c>
      <c r="E21" s="36">
        <v>50</v>
      </c>
      <c r="F21" s="36">
        <f>BudgetDetails[[#This Row],[Costo previsto]]-BudgetDetails[[#This Row],[Costo real]]</f>
        <v>-5</v>
      </c>
      <c r="G21" s="37">
        <f>BudgetDetails[[#This Row],[Costo real]]</f>
        <v>50</v>
      </c>
    </row>
    <row r="22" spans="2:7" ht="16.5" customHeight="1" x14ac:dyDescent="0.25">
      <c r="B22" t="s">
        <v>56</v>
      </c>
      <c r="C22" t="s">
        <v>23</v>
      </c>
      <c r="D22" s="36">
        <v>300</v>
      </c>
      <c r="E22" s="36">
        <v>400</v>
      </c>
      <c r="F22" s="36">
        <f>BudgetDetails[[#This Row],[Costo previsto]]-BudgetDetails[[#This Row],[Costo real]]</f>
        <v>-100</v>
      </c>
      <c r="G22" s="37">
        <f>BudgetDetails[[#This Row],[Costo real]]</f>
        <v>400</v>
      </c>
    </row>
    <row r="23" spans="2:7" ht="16.5" customHeight="1" x14ac:dyDescent="0.25">
      <c r="B23" t="s">
        <v>57</v>
      </c>
      <c r="C23" t="s">
        <v>23</v>
      </c>
      <c r="D23" s="36">
        <v>200</v>
      </c>
      <c r="E23" s="36"/>
      <c r="F23" s="36">
        <f>BudgetDetails[[#This Row],[Costo previsto]]-BudgetDetails[[#This Row],[Costo real]]</f>
        <v>200</v>
      </c>
      <c r="G23" s="37">
        <f>BudgetDetails[[#This Row],[Costo real]]</f>
        <v>0</v>
      </c>
    </row>
    <row r="24" spans="2:7" ht="16.5" customHeight="1" x14ac:dyDescent="0.25">
      <c r="B24" t="s">
        <v>58</v>
      </c>
      <c r="C24" t="s">
        <v>23</v>
      </c>
      <c r="D24" s="36">
        <v>200</v>
      </c>
      <c r="E24" s="36">
        <v>150</v>
      </c>
      <c r="F24" s="36">
        <f>BudgetDetails[[#This Row],[Costo previsto]]-BudgetDetails[[#This Row],[Costo real]]</f>
        <v>50</v>
      </c>
      <c r="G24" s="37">
        <f>BudgetDetails[[#This Row],[Costo real]]</f>
        <v>150</v>
      </c>
    </row>
    <row r="25" spans="2:7" ht="16.5" customHeight="1" x14ac:dyDescent="0.25">
      <c r="B25" t="s">
        <v>59</v>
      </c>
      <c r="C25" t="s">
        <v>23</v>
      </c>
      <c r="D25" s="36">
        <v>1700</v>
      </c>
      <c r="E25" s="36">
        <v>1700</v>
      </c>
      <c r="F25" s="36">
        <f>BudgetDetails[[#This Row],[Costo previsto]]-BudgetDetails[[#This Row],[Costo real]]</f>
        <v>0</v>
      </c>
      <c r="G25" s="37">
        <f>BudgetDetails[[#This Row],[Costo real]]</f>
        <v>1700</v>
      </c>
    </row>
    <row r="26" spans="2:7" ht="16.5" customHeight="1" x14ac:dyDescent="0.25">
      <c r="B26" t="s">
        <v>60</v>
      </c>
      <c r="C26" t="s">
        <v>23</v>
      </c>
      <c r="D26" s="36"/>
      <c r="E26" s="36"/>
      <c r="F26" s="36">
        <f>BudgetDetails[[#This Row],[Costo previsto]]-BudgetDetails[[#This Row],[Costo real]]</f>
        <v>0</v>
      </c>
      <c r="G26" s="37">
        <f>BudgetDetails[[#This Row],[Costo real]]</f>
        <v>0</v>
      </c>
    </row>
    <row r="27" spans="2:7" ht="16.5" customHeight="1" x14ac:dyDescent="0.25">
      <c r="B27" t="s">
        <v>61</v>
      </c>
      <c r="C27" t="s">
        <v>23</v>
      </c>
      <c r="D27" s="36">
        <v>100</v>
      </c>
      <c r="E27" s="36">
        <v>100</v>
      </c>
      <c r="F27" s="36">
        <f>BudgetDetails[[#This Row],[Costo previsto]]-BudgetDetails[[#This Row],[Costo real]]</f>
        <v>0</v>
      </c>
      <c r="G27" s="37">
        <f>BudgetDetails[[#This Row],[Costo real]]</f>
        <v>100</v>
      </c>
    </row>
    <row r="28" spans="2:7" ht="16.5" customHeight="1" x14ac:dyDescent="0.25">
      <c r="B28" t="s">
        <v>62</v>
      </c>
      <c r="C28" t="s">
        <v>23</v>
      </c>
      <c r="D28" s="36">
        <v>60</v>
      </c>
      <c r="E28" s="36">
        <v>60</v>
      </c>
      <c r="F28" s="36">
        <f>BudgetDetails[[#This Row],[Costo previsto]]-BudgetDetails[[#This Row],[Costo real]]</f>
        <v>0</v>
      </c>
      <c r="G28" s="37">
        <f>BudgetDetails[[#This Row],[Costo real]]</f>
        <v>60</v>
      </c>
    </row>
    <row r="29" spans="2:7" ht="16.5" customHeight="1" x14ac:dyDescent="0.25">
      <c r="B29" t="s">
        <v>63</v>
      </c>
      <c r="C29" t="s">
        <v>23</v>
      </c>
      <c r="D29" s="36">
        <v>35</v>
      </c>
      <c r="E29" s="36">
        <v>39</v>
      </c>
      <c r="F29" s="36">
        <f>BudgetDetails[[#This Row],[Costo previsto]]-BudgetDetails[[#This Row],[Costo real]]</f>
        <v>-4</v>
      </c>
      <c r="G29" s="37">
        <f>BudgetDetails[[#This Row],[Costo real]]</f>
        <v>39</v>
      </c>
    </row>
    <row r="30" spans="2:7" ht="16.5" customHeight="1" x14ac:dyDescent="0.25">
      <c r="B30" t="s">
        <v>64</v>
      </c>
      <c r="C30" t="s">
        <v>23</v>
      </c>
      <c r="D30" s="36">
        <v>40</v>
      </c>
      <c r="E30" s="36">
        <v>55</v>
      </c>
      <c r="F30" s="36">
        <f>BudgetDetails[[#This Row],[Costo previsto]]-BudgetDetails[[#This Row],[Costo real]]</f>
        <v>-15</v>
      </c>
      <c r="G30" s="37">
        <f>BudgetDetails[[#This Row],[Costo real]]</f>
        <v>55</v>
      </c>
    </row>
    <row r="31" spans="2:7" ht="16.5" customHeight="1" x14ac:dyDescent="0.25">
      <c r="B31" t="s">
        <v>65</v>
      </c>
      <c r="C31" t="s">
        <v>23</v>
      </c>
      <c r="D31" s="36">
        <v>25</v>
      </c>
      <c r="E31" s="36">
        <v>22</v>
      </c>
      <c r="F31" s="36">
        <f>BudgetDetails[[#This Row],[Costo previsto]]-BudgetDetails[[#This Row],[Costo real]]</f>
        <v>3</v>
      </c>
      <c r="G31" s="37">
        <f>BudgetDetails[[#This Row],[Costo real]]</f>
        <v>22</v>
      </c>
    </row>
    <row r="32" spans="2:7" ht="16.5" customHeight="1" x14ac:dyDescent="0.25">
      <c r="B32" t="s">
        <v>66</v>
      </c>
      <c r="C32" t="s">
        <v>23</v>
      </c>
      <c r="D32" s="36">
        <v>25</v>
      </c>
      <c r="E32" s="36">
        <v>26</v>
      </c>
      <c r="F32" s="36">
        <f>BudgetDetails[[#This Row],[Costo previsto]]-BudgetDetails[[#This Row],[Costo real]]</f>
        <v>-1</v>
      </c>
      <c r="G32" s="37">
        <f>BudgetDetails[[#This Row],[Costo real]]</f>
        <v>26</v>
      </c>
    </row>
    <row r="33" spans="2:7" ht="16.5" customHeight="1" x14ac:dyDescent="0.25">
      <c r="B33" t="s">
        <v>67</v>
      </c>
      <c r="C33" t="s">
        <v>24</v>
      </c>
      <c r="D33" s="36">
        <v>400</v>
      </c>
      <c r="E33" s="36">
        <v>400</v>
      </c>
      <c r="F33" s="36">
        <f>BudgetDetails[[#This Row],[Costo previsto]]-BudgetDetails[[#This Row],[Costo real]]</f>
        <v>0</v>
      </c>
      <c r="G33" s="37">
        <f>BudgetDetails[[#This Row],[Costo real]]</f>
        <v>400</v>
      </c>
    </row>
    <row r="34" spans="2:7" ht="16.5" customHeight="1" x14ac:dyDescent="0.25">
      <c r="B34" t="s">
        <v>68</v>
      </c>
      <c r="C34" t="s">
        <v>24</v>
      </c>
      <c r="D34" s="36">
        <v>400</v>
      </c>
      <c r="E34" s="36">
        <v>400</v>
      </c>
      <c r="F34" s="36">
        <f>BudgetDetails[[#This Row],[Costo previsto]]-BudgetDetails[[#This Row],[Costo real]]</f>
        <v>0</v>
      </c>
      <c r="G34" s="37">
        <f>BudgetDetails[[#This Row],[Costo real]]</f>
        <v>400</v>
      </c>
    </row>
    <row r="35" spans="2:7" ht="16.5" customHeight="1" x14ac:dyDescent="0.25">
      <c r="B35" t="s">
        <v>69</v>
      </c>
      <c r="C35" t="s">
        <v>24</v>
      </c>
      <c r="D35" s="36">
        <v>100</v>
      </c>
      <c r="E35" s="36">
        <v>100</v>
      </c>
      <c r="F35" s="36">
        <f>BudgetDetails[[#This Row],[Costo previsto]]-BudgetDetails[[#This Row],[Costo real]]</f>
        <v>0</v>
      </c>
      <c r="G35" s="37">
        <f>BudgetDetails[[#This Row],[Costo real]]</f>
        <v>100</v>
      </c>
    </row>
    <row r="36" spans="2:7" ht="16.5" customHeight="1" x14ac:dyDescent="0.25">
      <c r="B36" t="s">
        <v>70</v>
      </c>
      <c r="C36" t="s">
        <v>25</v>
      </c>
      <c r="D36" s="36">
        <v>200</v>
      </c>
      <c r="E36" s="36">
        <v>200</v>
      </c>
      <c r="F36" s="36">
        <f>BudgetDetails[[#This Row],[Costo previsto]]-BudgetDetails[[#This Row],[Costo real]]</f>
        <v>0</v>
      </c>
      <c r="G36" s="37">
        <f>BudgetDetails[[#This Row],[Costo real]]</f>
        <v>200</v>
      </c>
    </row>
    <row r="37" spans="2:7" ht="16.5" customHeight="1" x14ac:dyDescent="0.25">
      <c r="B37" t="s">
        <v>71</v>
      </c>
      <c r="C37" t="s">
        <v>25</v>
      </c>
      <c r="D37" s="36"/>
      <c r="E37" s="36"/>
      <c r="F37" s="36">
        <f>BudgetDetails[[#This Row],[Costo previsto]]-BudgetDetails[[#This Row],[Costo real]]</f>
        <v>0</v>
      </c>
      <c r="G37" s="37">
        <f>BudgetDetails[[#This Row],[Costo real]]</f>
        <v>0</v>
      </c>
    </row>
    <row r="38" spans="2:7" ht="16.5" customHeight="1" x14ac:dyDescent="0.25">
      <c r="B38" t="s">
        <v>72</v>
      </c>
      <c r="C38" t="s">
        <v>25</v>
      </c>
      <c r="D38" s="36"/>
      <c r="E38" s="36"/>
      <c r="F38" s="36">
        <f>BudgetDetails[[#This Row],[Costo previsto]]-BudgetDetails[[#This Row],[Costo real]]</f>
        <v>0</v>
      </c>
      <c r="G38" s="37">
        <f>BudgetDetails[[#This Row],[Costo real]]</f>
        <v>0</v>
      </c>
    </row>
    <row r="39" spans="2:7" ht="16.5" customHeight="1" x14ac:dyDescent="0.25">
      <c r="B39" t="s">
        <v>73</v>
      </c>
      <c r="C39" t="s">
        <v>25</v>
      </c>
      <c r="D39" s="36"/>
      <c r="E39" s="36"/>
      <c r="F39" s="36">
        <f>BudgetDetails[[#This Row],[Costo previsto]]-BudgetDetails[[#This Row],[Costo real]]</f>
        <v>0</v>
      </c>
      <c r="G39" s="37">
        <f>BudgetDetails[[#This Row],[Costo real]]</f>
        <v>0</v>
      </c>
    </row>
    <row r="40" spans="2:7" ht="16.5" customHeight="1" x14ac:dyDescent="0.25">
      <c r="B40" t="s">
        <v>74</v>
      </c>
      <c r="C40" t="s">
        <v>25</v>
      </c>
      <c r="D40" s="36"/>
      <c r="E40" s="36"/>
      <c r="F40" s="36">
        <f>BudgetDetails[[#This Row],[Costo previsto]]-BudgetDetails[[#This Row],[Costo real]]</f>
        <v>0</v>
      </c>
      <c r="G40" s="37">
        <f>BudgetDetails[[#This Row],[Costo real]]</f>
        <v>0</v>
      </c>
    </row>
    <row r="41" spans="2:7" ht="16.5" customHeight="1" x14ac:dyDescent="0.25">
      <c r="B41" t="s">
        <v>75</v>
      </c>
      <c r="C41" t="s">
        <v>26</v>
      </c>
      <c r="D41" s="36">
        <v>150</v>
      </c>
      <c r="E41" s="36">
        <v>140</v>
      </c>
      <c r="F41" s="36">
        <f>BudgetDetails[[#This Row],[Costo previsto]]-BudgetDetails[[#This Row],[Costo real]]</f>
        <v>10</v>
      </c>
      <c r="G41" s="37">
        <f>BudgetDetails[[#This Row],[Costo real]]</f>
        <v>140</v>
      </c>
    </row>
    <row r="42" spans="2:7" ht="16.5" customHeight="1" x14ac:dyDescent="0.25">
      <c r="B42" t="s">
        <v>76</v>
      </c>
      <c r="C42" t="s">
        <v>26</v>
      </c>
      <c r="D42" s="36"/>
      <c r="E42" s="36"/>
      <c r="F42" s="36">
        <f>BudgetDetails[[#This Row],[Costo previsto]]-BudgetDetails[[#This Row],[Costo real]]</f>
        <v>0</v>
      </c>
      <c r="G42" s="37">
        <f>BudgetDetails[[#This Row],[Costo real]]</f>
        <v>0</v>
      </c>
    </row>
    <row r="43" spans="2:7" ht="16.5" customHeight="1" x14ac:dyDescent="0.25">
      <c r="B43" t="s">
        <v>77</v>
      </c>
      <c r="C43" t="s">
        <v>26</v>
      </c>
      <c r="D43" s="36"/>
      <c r="E43" s="36"/>
      <c r="F43" s="36">
        <f>BudgetDetails[[#This Row],[Costo previsto]]-BudgetDetails[[#This Row],[Costo real]]</f>
        <v>0</v>
      </c>
      <c r="G43" s="37">
        <f>BudgetDetails[[#This Row],[Costo real]]</f>
        <v>0</v>
      </c>
    </row>
    <row r="44" spans="2:7" ht="16.5" customHeight="1" x14ac:dyDescent="0.25">
      <c r="B44" t="s">
        <v>78</v>
      </c>
      <c r="C44" t="s">
        <v>26</v>
      </c>
      <c r="D44" s="36"/>
      <c r="E44" s="36"/>
      <c r="F44" s="36">
        <f>BudgetDetails[[#This Row],[Costo previsto]]-BudgetDetails[[#This Row],[Costo real]]</f>
        <v>0</v>
      </c>
      <c r="G44" s="37">
        <f>BudgetDetails[[#This Row],[Costo real]]</f>
        <v>0</v>
      </c>
    </row>
    <row r="45" spans="2:7" ht="16.5" customHeight="1" x14ac:dyDescent="0.25">
      <c r="B45" t="s">
        <v>38</v>
      </c>
      <c r="C45" t="s">
        <v>26</v>
      </c>
      <c r="D45" s="36"/>
      <c r="E45" s="36"/>
      <c r="F45" s="36">
        <f>BudgetDetails[[#This Row],[Costo previsto]]-BudgetDetails[[#This Row],[Costo real]]</f>
        <v>0</v>
      </c>
      <c r="G45" s="37">
        <f>BudgetDetails[[#This Row],[Costo real]]</f>
        <v>0</v>
      </c>
    </row>
    <row r="46" spans="2:7" ht="16.5" customHeight="1" x14ac:dyDescent="0.25">
      <c r="B46" t="s">
        <v>21</v>
      </c>
      <c r="C46" t="s">
        <v>27</v>
      </c>
      <c r="D46" s="36">
        <v>150</v>
      </c>
      <c r="E46" s="36">
        <v>75</v>
      </c>
      <c r="F46" s="36">
        <f>BudgetDetails[[#This Row],[Costo previsto]]-BudgetDetails[[#This Row],[Costo real]]</f>
        <v>75</v>
      </c>
      <c r="G46" s="37">
        <f>BudgetDetails[[#This Row],[Costo real]]</f>
        <v>75</v>
      </c>
    </row>
    <row r="47" spans="2:7" ht="16.5" customHeight="1" x14ac:dyDescent="0.25">
      <c r="B47" t="s">
        <v>79</v>
      </c>
      <c r="C47" t="s">
        <v>27</v>
      </c>
      <c r="D47" s="36">
        <v>20</v>
      </c>
      <c r="E47" s="36">
        <v>25</v>
      </c>
      <c r="F47" s="36">
        <f>BudgetDetails[[#This Row],[Costo previsto]]-BudgetDetails[[#This Row],[Costo real]]</f>
        <v>-5</v>
      </c>
      <c r="G47" s="37">
        <f>BudgetDetails[[#This Row],[Costo real]]</f>
        <v>25</v>
      </c>
    </row>
    <row r="48" spans="2:7" ht="16.5" customHeight="1" x14ac:dyDescent="0.25">
      <c r="B48" t="s">
        <v>38</v>
      </c>
      <c r="C48" t="s">
        <v>27</v>
      </c>
      <c r="D48" s="36"/>
      <c r="E48" s="36"/>
      <c r="F48" s="36">
        <f>BudgetDetails[[#This Row],[Costo previsto]]-BudgetDetails[[#This Row],[Costo real]]</f>
        <v>0</v>
      </c>
      <c r="G48" s="37">
        <f>BudgetDetails[[#This Row],[Costo real]]</f>
        <v>0</v>
      </c>
    </row>
    <row r="49" spans="2:7" ht="16.5" customHeight="1" x14ac:dyDescent="0.25">
      <c r="B49" t="s">
        <v>80</v>
      </c>
      <c r="C49" t="s">
        <v>27</v>
      </c>
      <c r="D49" s="36"/>
      <c r="E49" s="36"/>
      <c r="F49" s="36">
        <f>BudgetDetails[[#This Row],[Costo previsto]]-BudgetDetails[[#This Row],[Costo real]]</f>
        <v>0</v>
      </c>
      <c r="G49" s="37">
        <f>BudgetDetails[[#This Row],[Costo real]]</f>
        <v>0</v>
      </c>
    </row>
    <row r="50" spans="2:7" ht="16.5" customHeight="1" x14ac:dyDescent="0.25">
      <c r="B50" t="s">
        <v>81</v>
      </c>
      <c r="C50" t="s">
        <v>28</v>
      </c>
      <c r="D50" s="36">
        <v>200</v>
      </c>
      <c r="E50" s="36">
        <v>200</v>
      </c>
      <c r="F50" s="36">
        <f>BudgetDetails[[#This Row],[Costo previsto]]-BudgetDetails[[#This Row],[Costo real]]</f>
        <v>0</v>
      </c>
      <c r="G50" s="37">
        <f>BudgetDetails[[#This Row],[Costo real]]</f>
        <v>200</v>
      </c>
    </row>
    <row r="51" spans="2:7" ht="16.5" customHeight="1" x14ac:dyDescent="0.25">
      <c r="B51" t="s">
        <v>82</v>
      </c>
      <c r="C51" t="s">
        <v>28</v>
      </c>
      <c r="D51" s="36"/>
      <c r="E51" s="36"/>
      <c r="F51" s="36">
        <f>BudgetDetails[[#This Row],[Costo previsto]]-BudgetDetails[[#This Row],[Costo real]]</f>
        <v>0</v>
      </c>
      <c r="G51" s="37">
        <f>BudgetDetails[[#This Row],[Costo real]]</f>
        <v>0</v>
      </c>
    </row>
    <row r="52" spans="2:7" ht="16.5" customHeight="1" x14ac:dyDescent="0.25">
      <c r="B52" t="s">
        <v>83</v>
      </c>
      <c r="C52" t="s">
        <v>29</v>
      </c>
      <c r="D52" s="36">
        <v>300</v>
      </c>
      <c r="E52" s="36">
        <v>300</v>
      </c>
      <c r="F52" s="36">
        <f>BudgetDetails[[#This Row],[Costo previsto]]-BudgetDetails[[#This Row],[Costo real]]</f>
        <v>0</v>
      </c>
      <c r="G52" s="37">
        <f>BudgetDetails[[#This Row],[Costo real]]</f>
        <v>300</v>
      </c>
    </row>
    <row r="53" spans="2:7" ht="16.5" customHeight="1" x14ac:dyDescent="0.25">
      <c r="B53" t="s">
        <v>84</v>
      </c>
      <c r="C53" t="s">
        <v>29</v>
      </c>
      <c r="D53" s="36"/>
      <c r="E53" s="36"/>
      <c r="F53" s="36">
        <f>BudgetDetails[[#This Row],[Costo previsto]]-BudgetDetails[[#This Row],[Costo real]]</f>
        <v>0</v>
      </c>
      <c r="G53" s="37">
        <f>BudgetDetails[[#This Row],[Costo real]]</f>
        <v>0</v>
      </c>
    </row>
    <row r="54" spans="2:7" ht="16.5" customHeight="1" x14ac:dyDescent="0.25">
      <c r="B54" t="s">
        <v>85</v>
      </c>
      <c r="C54" t="s">
        <v>29</v>
      </c>
      <c r="D54" s="36"/>
      <c r="E54" s="36"/>
      <c r="F54" s="36">
        <f>BudgetDetails[[#This Row],[Costo previsto]]-BudgetDetails[[#This Row],[Costo real]]</f>
        <v>0</v>
      </c>
      <c r="G54" s="37">
        <f>BudgetDetails[[#This Row],[Costo real]]</f>
        <v>0</v>
      </c>
    </row>
    <row r="55" spans="2:7" ht="16.5" customHeight="1" x14ac:dyDescent="0.25">
      <c r="B55" t="s">
        <v>86</v>
      </c>
      <c r="C55" t="s">
        <v>30</v>
      </c>
      <c r="D55" s="36">
        <v>100</v>
      </c>
      <c r="E55" s="36">
        <v>150</v>
      </c>
      <c r="F55" s="36">
        <f>BudgetDetails[[#This Row],[Costo previsto]]-BudgetDetails[[#This Row],[Costo real]]</f>
        <v>-50</v>
      </c>
      <c r="G55" s="37">
        <f>BudgetDetails[[#This Row],[Costo real]]</f>
        <v>150</v>
      </c>
    </row>
    <row r="56" spans="2:7" ht="16.5" customHeight="1" x14ac:dyDescent="0.25">
      <c r="B56" t="s">
        <v>87</v>
      </c>
      <c r="C56" t="s">
        <v>30</v>
      </c>
      <c r="D56" s="36">
        <v>450</v>
      </c>
      <c r="E56" s="36">
        <v>400</v>
      </c>
      <c r="F56" s="36">
        <f>BudgetDetails[[#This Row],[Costo previsto]]-BudgetDetails[[#This Row],[Costo real]]</f>
        <v>50</v>
      </c>
      <c r="G56" s="37">
        <f>BudgetDetails[[#This Row],[Costo real]]</f>
        <v>400</v>
      </c>
    </row>
    <row r="57" spans="2:7" ht="16.5" customHeight="1" x14ac:dyDescent="0.25">
      <c r="B57" t="s">
        <v>24</v>
      </c>
      <c r="C57" t="s">
        <v>30</v>
      </c>
      <c r="D57" s="36">
        <v>300</v>
      </c>
      <c r="E57" s="36">
        <v>300</v>
      </c>
      <c r="F57" s="36">
        <f>BudgetDetails[[#This Row],[Costo previsto]]-BudgetDetails[[#This Row],[Costo real]]</f>
        <v>0</v>
      </c>
      <c r="G57" s="37">
        <f>BudgetDetails[[#This Row],[Costo real]]</f>
        <v>300</v>
      </c>
    </row>
    <row r="58" spans="2:7" ht="16.5" customHeight="1" x14ac:dyDescent="0.25">
      <c r="B58" t="s">
        <v>88</v>
      </c>
      <c r="C58" t="s">
        <v>30</v>
      </c>
      <c r="D58" s="36">
        <v>25</v>
      </c>
      <c r="E58" s="36">
        <v>25</v>
      </c>
      <c r="F58" s="36">
        <f>BudgetDetails[[#This Row],[Costo previsto]]-BudgetDetails[[#This Row],[Costo real]]</f>
        <v>0</v>
      </c>
      <c r="G58" s="37">
        <f>BudgetDetails[[#This Row],[Costo real]]</f>
        <v>25</v>
      </c>
    </row>
    <row r="59" spans="2:7" ht="16.5" customHeight="1" x14ac:dyDescent="0.25">
      <c r="B59" t="s">
        <v>58</v>
      </c>
      <c r="C59" t="s">
        <v>30</v>
      </c>
      <c r="D59" s="36">
        <v>100</v>
      </c>
      <c r="E59" s="36">
        <v>50</v>
      </c>
      <c r="F59" s="36">
        <f>BudgetDetails[[#This Row],[Costo previsto]]-BudgetDetails[[#This Row],[Costo real]]</f>
        <v>50</v>
      </c>
      <c r="G59" s="37">
        <f>BudgetDetails[[#This Row],[Costo real]]</f>
        <v>50</v>
      </c>
    </row>
    <row r="60" spans="2:7" ht="16.5" customHeight="1" x14ac:dyDescent="0.25">
      <c r="B60" t="s">
        <v>89</v>
      </c>
      <c r="C60" t="s">
        <v>30</v>
      </c>
      <c r="D60" s="36"/>
      <c r="E60" s="36"/>
      <c r="F60" s="36">
        <f>BudgetDetails[[#This Row],[Costo previsto]]-BudgetDetails[[#This Row],[Costo real]]</f>
        <v>0</v>
      </c>
      <c r="G60" s="37">
        <f>BudgetDetails[[#This Row],[Costo real]]</f>
        <v>0</v>
      </c>
    </row>
    <row r="61" spans="2:7" ht="16.5" customHeight="1" x14ac:dyDescent="0.25">
      <c r="B61" t="s">
        <v>90</v>
      </c>
      <c r="C61" t="s">
        <v>30</v>
      </c>
      <c r="D61" s="36">
        <v>450</v>
      </c>
      <c r="E61" s="36">
        <v>450</v>
      </c>
      <c r="F61" s="36">
        <f>BudgetDetails[[#This Row],[Costo previsto]]-BudgetDetails[[#This Row],[Costo real]]</f>
        <v>0</v>
      </c>
      <c r="G61" s="37">
        <f>BudgetDetails[[#This Row],[Costo real]]</f>
        <v>450</v>
      </c>
    </row>
    <row r="62" spans="2:7" ht="16.5" customHeight="1" x14ac:dyDescent="0.25">
      <c r="B62" t="s">
        <v>91</v>
      </c>
      <c r="D62" s="36">
        <f>SUBTOTAL(109,BudgetDetails[Costo previsto])</f>
        <v>7915</v>
      </c>
      <c r="E62" s="36">
        <f>SUBTOTAL(109,BudgetDetails[Costo real])</f>
        <v>7860</v>
      </c>
      <c r="F62" s="36">
        <f>SUBTOTAL(109,BudgetDetails[Diferencia])</f>
        <v>55</v>
      </c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</sheetData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174" priority="15">
      <formula>F3&lt;0</formula>
    </cfRule>
  </conditionalFormatting>
  <dataValidations count="1">
    <dataValidation type="list" allowBlank="1" showInputMessage="1" showErrorMessage="1" errorTitle="Datos no válidos" error="Si necesitas agregar una nueva categoría a esta lista, puedes agregar nuevos elementos de lista a la columna de búsqueda de categoría de presupuesto en la hoja de cálculo Listas de búsqueda." sqref="C3:C61" xr:uid="{00000000-0002-0000-0100-000000000000}">
      <formula1>BudgetCategory</formula1>
    </dataValidation>
  </dataValidations>
  <pageMargins left="0.7" right="0.7" top="0.75" bottom="0.75" header="0.3" footer="0.3"/>
  <pageSetup paperSize="9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B1:E15"/>
  <sheetViews>
    <sheetView showGridLines="0" workbookViewId="0"/>
  </sheetViews>
  <sheetFormatPr baseColWidth="10" defaultColWidth="9" defaultRowHeight="13.5" x14ac:dyDescent="0.25"/>
  <cols>
    <col min="1" max="1" width="2" customWidth="1"/>
    <col min="2" max="2" width="27.5" customWidth="1"/>
    <col min="3" max="3" width="21.125" customWidth="1"/>
    <col min="4" max="4" width="4.625" customWidth="1"/>
    <col min="5" max="5" width="44.625" customWidth="1"/>
  </cols>
  <sheetData>
    <row r="1" spans="2:5" ht="23.25" customHeight="1" x14ac:dyDescent="0.25">
      <c r="B1" s="21" t="s">
        <v>95</v>
      </c>
      <c r="E1" s="21" t="s">
        <v>97</v>
      </c>
    </row>
    <row r="2" spans="2:5" x14ac:dyDescent="0.25">
      <c r="B2" s="40" t="s">
        <v>18</v>
      </c>
      <c r="C2" s="41" t="s">
        <v>96</v>
      </c>
      <c r="E2" s="2" t="s">
        <v>98</v>
      </c>
    </row>
    <row r="3" spans="2:5" ht="16.5" customHeight="1" x14ac:dyDescent="0.25">
      <c r="B3" s="1" t="s">
        <v>19</v>
      </c>
      <c r="C3">
        <v>140</v>
      </c>
      <c r="E3" t="s">
        <v>28</v>
      </c>
    </row>
    <row r="4" spans="2:5" ht="16.5" customHeight="1" x14ac:dyDescent="0.25">
      <c r="B4" s="1" t="s">
        <v>20</v>
      </c>
      <c r="C4">
        <v>358</v>
      </c>
      <c r="E4" t="s">
        <v>23</v>
      </c>
    </row>
    <row r="5" spans="2:5" ht="16.5" customHeight="1" x14ac:dyDescent="0.25">
      <c r="B5" s="1" t="s">
        <v>21</v>
      </c>
      <c r="C5">
        <v>1320</v>
      </c>
      <c r="E5" t="s">
        <v>21</v>
      </c>
    </row>
    <row r="6" spans="2:5" ht="16.5" customHeight="1" x14ac:dyDescent="0.25">
      <c r="B6" s="1" t="s">
        <v>22</v>
      </c>
      <c r="C6">
        <v>125</v>
      </c>
      <c r="E6" t="s">
        <v>26</v>
      </c>
    </row>
    <row r="7" spans="2:5" ht="16.5" customHeight="1" x14ac:dyDescent="0.25">
      <c r="B7" s="1" t="s">
        <v>23</v>
      </c>
      <c r="C7">
        <v>2702</v>
      </c>
      <c r="E7" t="s">
        <v>20</v>
      </c>
    </row>
    <row r="8" spans="2:5" ht="16.5" customHeight="1" x14ac:dyDescent="0.25">
      <c r="B8" s="1" t="s">
        <v>24</v>
      </c>
      <c r="C8">
        <v>900</v>
      </c>
      <c r="E8" t="s">
        <v>29</v>
      </c>
    </row>
    <row r="9" spans="2:5" ht="16.5" customHeight="1" x14ac:dyDescent="0.25">
      <c r="B9" s="1" t="s">
        <v>25</v>
      </c>
      <c r="C9">
        <v>200</v>
      </c>
      <c r="E9" t="s">
        <v>27</v>
      </c>
    </row>
    <row r="10" spans="2:5" ht="16.5" customHeight="1" x14ac:dyDescent="0.25">
      <c r="B10" s="1" t="s">
        <v>26</v>
      </c>
      <c r="C10">
        <v>140</v>
      </c>
      <c r="E10" t="s">
        <v>19</v>
      </c>
    </row>
    <row r="11" spans="2:5" ht="16.5" customHeight="1" x14ac:dyDescent="0.25">
      <c r="B11" s="1" t="s">
        <v>27</v>
      </c>
      <c r="C11">
        <v>100</v>
      </c>
      <c r="E11" t="s">
        <v>25</v>
      </c>
    </row>
    <row r="12" spans="2:5" ht="16.5" customHeight="1" x14ac:dyDescent="0.25">
      <c r="B12" s="1" t="s">
        <v>28</v>
      </c>
      <c r="C12">
        <v>200</v>
      </c>
      <c r="E12" t="s">
        <v>22</v>
      </c>
    </row>
    <row r="13" spans="2:5" ht="16.5" customHeight="1" x14ac:dyDescent="0.25">
      <c r="B13" s="1" t="s">
        <v>29</v>
      </c>
      <c r="C13">
        <v>300</v>
      </c>
      <c r="E13" t="s">
        <v>24</v>
      </c>
    </row>
    <row r="14" spans="2:5" ht="16.5" customHeight="1" x14ac:dyDescent="0.25">
      <c r="B14" s="1" t="s">
        <v>30</v>
      </c>
      <c r="C14">
        <v>1375</v>
      </c>
      <c r="E14" t="s">
        <v>30</v>
      </c>
    </row>
    <row r="15" spans="2:5" ht="16.5" customHeight="1" x14ac:dyDescent="0.25">
      <c r="B15" s="1" t="s">
        <v>31</v>
      </c>
      <c r="C15">
        <v>7860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PublishedLinkedAssetsLookup xmlns="4873beb7-5857-4685-be1f-d57550cc96cc" xsi:nil="true"/>
    <LocLastLocAttemptVersionTypeLookup xmlns="4873beb7-5857-4685-be1f-d57550cc96cc" xsi:nil="true"/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NewPublishedVersionLookup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LocOverallPublishStatusLookup xmlns="4873beb7-5857-4685-be1f-d57550cc96cc" xsi:nil="true"/>
    <LocRecommendedHandoff xmlns="4873beb7-5857-4685-be1f-d57550cc96cc">FY12HOOct</LocRecommendedHandoff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LocOverallLocStatusLookup xmlns="4873beb7-5857-4685-be1f-d57550cc96cc" xsi:nil="true"/>
    <UALocComments xmlns="4873beb7-5857-4685-be1f-d57550cc96cc" xsi:nil="true"/>
    <IntlLangReviewDate xmlns="4873beb7-5857-4685-be1f-d57550cc96cc" xsi:nil="true"/>
    <PublishStatusLookup xmlns="4873beb7-5857-4685-be1f-d57550cc96cc">
      <Value>1162695</Value>
      <Value>1283747</Value>
    </PublishStatusLookup>
    <ParentAssetId xmlns="4873beb7-5857-4685-be1f-d57550cc96cc" xsi:nil="true"/>
    <LastPublishResultLookup xmlns="4873beb7-5857-4685-be1f-d57550cc96cc"/>
    <FeatureTagsTaxHTField0 xmlns="4873beb7-5857-4685-be1f-d57550cc96cc">
      <Terms xmlns="http://schemas.microsoft.com/office/infopath/2007/PartnerControls"/>
    </FeatureTagsTaxHTField0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</PublishTargets>
    <TimesCloned xmlns="4873beb7-5857-4685-be1f-d57550cc96cc" xsi:nil="true"/>
    <AssetStart xmlns="4873beb7-5857-4685-be1f-d57550cc96cc">2011-03-22T06:23:00+00:00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TemplateStatus xmlns="4873beb7-5857-4685-be1f-d57550cc96cc" xsi:nil="true"/>
    <Downloads xmlns="4873beb7-5857-4685-be1f-d57550cc96cc">0</Downloads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LocPublishedDependentAssetsLookup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OriginAsset xmlns="4873beb7-5857-4685-be1f-d57550cc96cc" xsi:nil="true"/>
    <TPComponent xmlns="4873beb7-5857-4685-be1f-d57550cc96cc" xsi:nil="true"/>
    <RecommendationsModifier xmlns="4873beb7-5857-4685-be1f-d57550cc96cc" xsi:nil="true"/>
    <AssetId xmlns="4873beb7-5857-4685-be1f-d57550cc96cc">TP102601456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PlannedPubDate xmlns="4873beb7-5857-4685-be1f-d57550cc96cc" xsi:nil="true"/>
    <HandoffToMSDN xmlns="4873beb7-5857-4685-be1f-d57550cc96cc" xsi:nil="true"/>
    <IntlLangReviewer xmlns="4873beb7-5857-4685-be1f-d57550cc96cc" xsi:nil="true"/>
    <CrawlForDependencies xmlns="4873beb7-5857-4685-be1f-d57550cc96cc">false</CrawlForDependencies>
    <TrustLevel xmlns="4873beb7-5857-4685-be1f-d57550cc96cc">1 Microsoft Managed Content</TrustLevel>
    <LocLastLocAttemptVersionLookup xmlns="4873beb7-5857-4685-be1f-d57550cc96cc">171217</LocLastLocAttemptVersionLookup>
    <LocProcessedForHandoffsLookup xmlns="4873beb7-5857-4685-be1f-d57550cc96cc" xsi:nil="true"/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CampaignTagsTaxHTField0 xmlns="4873beb7-5857-4685-be1f-d57550cc96cc">
      <Terms xmlns="http://schemas.microsoft.com/office/infopath/2007/PartnerControls"/>
    </CampaignTagsTaxHTField0>
    <LocOverallPreviewStatusLookup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IntlLangReview xmlns="4873beb7-5857-4685-be1f-d57550cc96cc" xsi:nil="true"/>
    <OutputCachingOn xmlns="4873beb7-5857-4685-be1f-d57550cc96cc">false</OutputCachingOn>
    <AverageRating xmlns="4873beb7-5857-4685-be1f-d57550cc96cc" xsi:nil="true"/>
    <LocMarketGroupTiers2 xmlns="4873beb7-5857-4685-be1f-d57550cc96cc" xsi:nil="true"/>
    <APAuthor xmlns="4873beb7-5857-4685-be1f-d57550cc96cc">
      <UserInfo>
        <DisplayName>REDMOND\v-salaxm</DisplayName>
        <AccountId>2098</AccountId>
        <AccountType/>
      </UserInfo>
    </APAuthor>
    <TPCommandLine xmlns="4873beb7-5857-4685-be1f-d57550cc96cc" xsi:nil="true"/>
    <TPAppVersion xmlns="4873beb7-5857-4685-be1f-d57550cc96cc" xsi:nil="true"/>
    <LocManualTestRequired xmlns="4873beb7-5857-4685-be1f-d57550cc96cc">false</LocManualTestRequired>
    <EditorialStatus xmlns="4873beb7-5857-4685-be1f-d57550cc96cc" xsi:nil="true"/>
    <LastModifiedDateTime xmlns="4873beb7-5857-4685-be1f-d57550cc96cc" xsi:nil="true"/>
    <TPLaunchHelpLinkType xmlns="4873beb7-5857-4685-be1f-d57550cc96cc">Template</TPLaunchHelpLinkType>
    <LocProcessedForMarketsLookup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alizationTagsTaxHTField0 xmlns="4873beb7-5857-4685-be1f-d57550cc96cc">
      <Terms xmlns="http://schemas.microsoft.com/office/infopath/2007/PartnerControls"/>
    </LocalizationTagsTaxHTField0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LocOverallHandbackStatusLookup xmlns="4873beb7-5857-4685-be1f-d57550cc96cc" xsi:nil="true"/>
    <ShowIn xmlns="4873beb7-5857-4685-be1f-d57550cc96cc">Show everywhere</ShowIn>
    <UANotes xmlns="4873beb7-5857-4685-be1f-d57550cc96cc" xsi:nil="true"/>
    <CSXHash xmlns="4873beb7-5857-4685-be1f-d57550cc96cc" xsi:nil="true"/>
    <VoteCount xmlns="4873beb7-5857-4685-be1f-d57550cc96cc" xsi:nil="true"/>
    <InternalTagsTaxHTField0 xmlns="4873beb7-5857-4685-be1f-d57550cc96cc">
      <Terms xmlns="http://schemas.microsoft.com/office/infopath/2007/PartnerControls"/>
    </Internal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538759-285B-4E2E-8B9A-9A9737FC2720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8BC8A990-FB19-464D-B13A-E9D37E4B0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598B77-90E8-42E0-A02F-D28DC2429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Informe del presupuesto mensual</vt:lpstr>
      <vt:lpstr>Gastos mensuales</vt:lpstr>
      <vt:lpstr>Datos adicionales</vt:lpstr>
      <vt:lpstr>BudgetCategory</vt:lpstr>
      <vt:lpstr>'Gastos mensuales'!Títulos_a_imprimir</vt:lpstr>
      <vt:lpstr>'Informe del presupuesto mensual'!Títulos_a_imprimir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2012-08-23T20:13:10Z</dcterms:created>
  <dcterms:modified xsi:type="dcterms:W3CDTF">2019-06-05T06:29:16Z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LocalizationTags">
    <vt:lpwstr/>
  </property>
  <property fmtid="{D5CDD505-2E9C-101B-9397-08002B2CF9AE}" pid="5" name="Feature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